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00" activeTab="0"/>
  </bookViews>
  <sheets>
    <sheet name="資機材等整備計画書（自主防災会） " sheetId="1" r:id="rId1"/>
  </sheets>
  <definedNames>
    <definedName name="_xlnm.Print_Area" localSheetId="0">'資機材等整備計画書（自主防災会） '!$B$1:$U$38</definedName>
  </definedNames>
  <calcPr fullCalcOnLoad="1"/>
</workbook>
</file>

<file path=xl/sharedStrings.xml><?xml version="1.0" encoding="utf-8"?>
<sst xmlns="http://schemas.openxmlformats.org/spreadsheetml/2006/main" count="107" uniqueCount="44">
  <si>
    <t>補助金額</t>
  </si>
  <si>
    <t>合　　　　計</t>
  </si>
  <si>
    <t>円</t>
  </si>
  <si>
    <t>整備に要する経費</t>
  </si>
  <si>
    <t>資　機　材　名</t>
  </si>
  <si>
    <t>区分</t>
  </si>
  <si>
    <t>防災倉庫</t>
  </si>
  <si>
    <t>単　　　価</t>
  </si>
  <si>
    <t>計算書</t>
  </si>
  <si>
    <t>購入金額合計</t>
  </si>
  <si>
    <t>A</t>
  </si>
  <si>
    <t>B</t>
  </si>
  <si>
    <t>C</t>
  </si>
  <si>
    <t>D</t>
  </si>
  <si>
    <t>E+G</t>
  </si>
  <si>
    <t>F+H</t>
  </si>
  <si>
    <t>補助金額（A×１／２）　最大１５万円</t>
  </si>
  <si>
    <t>補助金額（C×１／３）　最大２０万円</t>
  </si>
  <si>
    <t>補助金額（E×1/2)　　　最大１０万円</t>
  </si>
  <si>
    <t>１円未満は切り捨て</t>
  </si>
  <si>
    <t>金　額</t>
  </si>
  <si>
    <t>可搬ポンプ</t>
  </si>
  <si>
    <t>可搬ポンプは本体のみで、吸水管や台車、ホース等の付属品はついておりません。ご注意ください。</t>
  </si>
  <si>
    <t>※</t>
  </si>
  <si>
    <t>資機材等整備計画書</t>
  </si>
  <si>
    <t>自主防災会</t>
  </si>
  <si>
    <t>自主防災会名</t>
  </si>
  <si>
    <t>1　(防災倉庫)</t>
  </si>
  <si>
    <t>2　(可搬ポンプ)</t>
  </si>
  <si>
    <t>3、４　(その他の資機材)</t>
  </si>
  <si>
    <t>別紙「補助対象資機材一覧表」をもとに、購入予定の資機材を区分ごとに記入してください。</t>
  </si>
  <si>
    <t>・A</t>
  </si>
  <si>
    <t>・B</t>
  </si>
  <si>
    <t>・C</t>
  </si>
  <si>
    <t>・D</t>
  </si>
  <si>
    <t>・E</t>
  </si>
  <si>
    <t>・F</t>
  </si>
  <si>
    <t>・G</t>
  </si>
  <si>
    <t>・H</t>
  </si>
  <si>
    <t>規　格　等</t>
  </si>
  <si>
    <t>数 量</t>
  </si>
  <si>
    <t>購　入　業　者</t>
  </si>
  <si>
    <t>E＋G≦20万円の場合　補助金額＝G×１／３
E＋G＞20万円の場合　補助金額＝（２０万円－E）×１／３  最大66,666円</t>
  </si>
  <si>
    <t>令和６年度版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</si>
</sst>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_ 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_);[Red]\(#,##0.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HGPｺﾞｼｯｸM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20"/>
      <name val="HGPｺﾞｼｯｸM"/>
      <family val="3"/>
    </font>
    <font>
      <sz val="22"/>
      <name val="HGPｺﾞｼｯｸM"/>
      <family val="3"/>
    </font>
    <font>
      <sz val="12"/>
      <color indexed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6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center" vertical="center" shrinkToFit="1"/>
    </xf>
    <xf numFmtId="176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38" fontId="6" fillId="0" borderId="20" xfId="49" applyFont="1" applyBorder="1" applyAlignment="1">
      <alignment horizontal="center" vertical="center"/>
    </xf>
    <xf numFmtId="38" fontId="6" fillId="0" borderId="21" xfId="49" applyFont="1" applyFill="1" applyBorder="1" applyAlignment="1">
      <alignment horizontal="center" vertical="center"/>
    </xf>
    <xf numFmtId="38" fontId="5" fillId="0" borderId="16" xfId="49" applyFont="1" applyBorder="1" applyAlignment="1">
      <alignment/>
    </xf>
    <xf numFmtId="38" fontId="5" fillId="0" borderId="16" xfId="49" applyFont="1" applyFill="1" applyBorder="1" applyAlignment="1">
      <alignment horizontal="center" vertical="center"/>
    </xf>
    <xf numFmtId="38" fontId="7" fillId="0" borderId="0" xfId="49" applyFont="1" applyBorder="1" applyAlignment="1">
      <alignment horizontal="right" vertical="center"/>
    </xf>
    <xf numFmtId="38" fontId="6" fillId="0" borderId="0" xfId="49" applyFont="1" applyAlignment="1">
      <alignment/>
    </xf>
    <xf numFmtId="38" fontId="7" fillId="0" borderId="0" xfId="49" applyFont="1" applyAlignment="1">
      <alignment/>
    </xf>
    <xf numFmtId="38" fontId="6" fillId="0" borderId="22" xfId="49" applyFont="1" applyBorder="1" applyAlignment="1">
      <alignment horizontal="center" vertical="center"/>
    </xf>
    <xf numFmtId="38" fontId="6" fillId="0" borderId="23" xfId="49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38" fontId="4" fillId="0" borderId="0" xfId="49" applyFont="1" applyAlignment="1">
      <alignment/>
    </xf>
    <xf numFmtId="38" fontId="5" fillId="0" borderId="25" xfId="49" applyFont="1" applyFill="1" applyBorder="1" applyAlignment="1">
      <alignment vertical="center"/>
    </xf>
    <xf numFmtId="38" fontId="5" fillId="0" borderId="25" xfId="49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38" fontId="5" fillId="0" borderId="26" xfId="49" applyFont="1" applyFill="1" applyBorder="1" applyAlignment="1">
      <alignment vertical="center"/>
    </xf>
    <xf numFmtId="38" fontId="6" fillId="0" borderId="27" xfId="49" applyFont="1" applyFill="1" applyBorder="1" applyAlignment="1">
      <alignment horizontal="center" vertical="center"/>
    </xf>
    <xf numFmtId="38" fontId="5" fillId="9" borderId="17" xfId="49" applyFont="1" applyFill="1" applyBorder="1" applyAlignment="1">
      <alignment horizontal="center" vertical="center"/>
    </xf>
    <xf numFmtId="38" fontId="5" fillId="9" borderId="14" xfId="49" applyFont="1" applyFill="1" applyBorder="1" applyAlignment="1">
      <alignment horizontal="center" vertical="center"/>
    </xf>
    <xf numFmtId="38" fontId="5" fillId="9" borderId="28" xfId="49" applyFont="1" applyFill="1" applyBorder="1" applyAlignment="1">
      <alignment horizontal="right" vertical="center"/>
    </xf>
    <xf numFmtId="38" fontId="5" fillId="9" borderId="29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horizontal="right" vertical="center"/>
    </xf>
    <xf numFmtId="38" fontId="5" fillId="9" borderId="30" xfId="49" applyFont="1" applyFill="1" applyBorder="1" applyAlignment="1">
      <alignment horizontal="right" vertical="center"/>
    </xf>
    <xf numFmtId="38" fontId="5" fillId="9" borderId="31" xfId="49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horizontal="right" vertical="center"/>
    </xf>
    <xf numFmtId="38" fontId="5" fillId="0" borderId="10" xfId="49" applyFont="1" applyFill="1" applyBorder="1" applyAlignment="1">
      <alignment horizontal="right" vertical="center"/>
    </xf>
    <xf numFmtId="38" fontId="5" fillId="9" borderId="32" xfId="49" applyFont="1" applyFill="1" applyBorder="1" applyAlignment="1">
      <alignment horizontal="right" vertical="center"/>
    </xf>
    <xf numFmtId="38" fontId="5" fillId="0" borderId="15" xfId="49" applyFont="1" applyBorder="1" applyAlignment="1">
      <alignment/>
    </xf>
    <xf numFmtId="38" fontId="5" fillId="0" borderId="25" xfId="49" applyFont="1" applyFill="1" applyBorder="1" applyAlignment="1">
      <alignment vertical="center" shrinkToFit="1"/>
    </xf>
    <xf numFmtId="38" fontId="5" fillId="0" borderId="24" xfId="49" applyFont="1" applyFill="1" applyBorder="1" applyAlignment="1">
      <alignment vertical="center" shrinkToFit="1"/>
    </xf>
    <xf numFmtId="38" fontId="5" fillId="0" borderId="10" xfId="49" applyFont="1" applyFill="1" applyBorder="1" applyAlignment="1">
      <alignment vertical="center" shrinkToFit="1"/>
    </xf>
    <xf numFmtId="38" fontId="5" fillId="0" borderId="25" xfId="49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top"/>
    </xf>
    <xf numFmtId="38" fontId="5" fillId="0" borderId="25" xfId="49" applyFont="1" applyFill="1" applyBorder="1" applyAlignment="1">
      <alignment horizontal="center" vertical="center" shrinkToFit="1"/>
    </xf>
    <xf numFmtId="38" fontId="5" fillId="0" borderId="33" xfId="49" applyFont="1" applyFill="1" applyBorder="1" applyAlignment="1">
      <alignment horizontal="left" vertical="center" indent="1"/>
    </xf>
    <xf numFmtId="38" fontId="5" fillId="0" borderId="15" xfId="49" applyFont="1" applyFill="1" applyBorder="1" applyAlignment="1">
      <alignment horizontal="left" vertical="center" indent="1"/>
    </xf>
    <xf numFmtId="38" fontId="6" fillId="0" borderId="34" xfId="49" applyFont="1" applyFill="1" applyBorder="1" applyAlignment="1">
      <alignment horizontal="center" vertical="center"/>
    </xf>
    <xf numFmtId="38" fontId="6" fillId="0" borderId="35" xfId="49" applyFont="1" applyFill="1" applyBorder="1" applyAlignment="1">
      <alignment horizontal="center" vertical="center"/>
    </xf>
    <xf numFmtId="38" fontId="6" fillId="0" borderId="36" xfId="49" applyFont="1" applyFill="1" applyBorder="1" applyAlignment="1">
      <alignment horizontal="center" vertical="center"/>
    </xf>
    <xf numFmtId="38" fontId="5" fillId="0" borderId="33" xfId="49" applyFont="1" applyBorder="1" applyAlignment="1">
      <alignment horizontal="center"/>
    </xf>
    <xf numFmtId="38" fontId="5" fillId="0" borderId="15" xfId="49" applyFont="1" applyBorder="1" applyAlignment="1">
      <alignment horizontal="center"/>
    </xf>
    <xf numFmtId="38" fontId="5" fillId="0" borderId="16" xfId="49" applyFont="1" applyBorder="1" applyAlignment="1">
      <alignment horizontal="center"/>
    </xf>
    <xf numFmtId="38" fontId="5" fillId="0" borderId="33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38" fontId="5" fillId="0" borderId="25" xfId="49" applyFont="1" applyBorder="1" applyAlignment="1">
      <alignment horizontal="center"/>
    </xf>
    <xf numFmtId="38" fontId="5" fillId="0" borderId="26" xfId="49" applyFont="1" applyBorder="1" applyAlignment="1">
      <alignment horizontal="center"/>
    </xf>
    <xf numFmtId="38" fontId="5" fillId="0" borderId="26" xfId="49" applyFont="1" applyFill="1" applyBorder="1" applyAlignment="1">
      <alignment horizontal="center" vertical="center" shrinkToFit="1"/>
    </xf>
    <xf numFmtId="38" fontId="5" fillId="0" borderId="12" xfId="49" applyFont="1" applyFill="1" applyBorder="1" applyAlignment="1">
      <alignment horizontal="center" vertical="center" shrinkToFit="1"/>
    </xf>
    <xf numFmtId="38" fontId="5" fillId="0" borderId="10" xfId="49" applyFont="1" applyFill="1" applyBorder="1" applyAlignment="1">
      <alignment horizontal="center" vertical="center" shrinkToFit="1"/>
    </xf>
    <xf numFmtId="38" fontId="6" fillId="0" borderId="37" xfId="49" applyFont="1" applyFill="1" applyBorder="1" applyAlignment="1">
      <alignment horizontal="center" vertical="center"/>
    </xf>
    <xf numFmtId="38" fontId="6" fillId="0" borderId="27" xfId="49" applyFont="1" applyFill="1" applyBorder="1" applyAlignment="1">
      <alignment horizontal="center" vertical="center"/>
    </xf>
    <xf numFmtId="38" fontId="6" fillId="0" borderId="38" xfId="49" applyFont="1" applyFill="1" applyBorder="1" applyAlignment="1">
      <alignment horizontal="center" vertical="center"/>
    </xf>
    <xf numFmtId="38" fontId="7" fillId="0" borderId="39" xfId="49" applyFont="1" applyFill="1" applyBorder="1" applyAlignment="1">
      <alignment horizontal="left" vertical="center" indent="1"/>
    </xf>
    <xf numFmtId="38" fontId="7" fillId="0" borderId="40" xfId="49" applyFont="1" applyFill="1" applyBorder="1" applyAlignment="1">
      <alignment horizontal="left" vertical="top" wrapText="1" indent="1" shrinkToFit="1"/>
    </xf>
    <xf numFmtId="38" fontId="6" fillId="0" borderId="21" xfId="49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8" fontId="5" fillId="0" borderId="42" xfId="49" applyFont="1" applyBorder="1" applyAlignment="1">
      <alignment horizontal="center" vertical="center"/>
    </xf>
    <xf numFmtId="38" fontId="5" fillId="0" borderId="43" xfId="49" applyFont="1" applyBorder="1" applyAlignment="1">
      <alignment horizontal="center" vertical="center"/>
    </xf>
    <xf numFmtId="38" fontId="5" fillId="0" borderId="33" xfId="49" applyFont="1" applyBorder="1" applyAlignment="1">
      <alignment horizontal="center" vertical="center"/>
    </xf>
    <xf numFmtId="38" fontId="5" fillId="0" borderId="15" xfId="49" applyFont="1" applyBorder="1" applyAlignment="1">
      <alignment horizontal="center" vertical="center"/>
    </xf>
    <xf numFmtId="38" fontId="5" fillId="0" borderId="44" xfId="49" applyFont="1" applyBorder="1" applyAlignment="1">
      <alignment horizontal="center" vertical="center"/>
    </xf>
    <xf numFmtId="38" fontId="5" fillId="0" borderId="18" xfId="49" applyFont="1" applyBorder="1" applyAlignment="1">
      <alignment horizontal="center" vertical="center"/>
    </xf>
    <xf numFmtId="38" fontId="5" fillId="0" borderId="26" xfId="49" applyFont="1" applyBorder="1" applyAlignment="1">
      <alignment horizontal="center" vertical="center" wrapText="1"/>
    </xf>
    <xf numFmtId="38" fontId="5" fillId="0" borderId="12" xfId="49" applyFont="1" applyBorder="1" applyAlignment="1">
      <alignment horizontal="center" vertical="center" wrapText="1"/>
    </xf>
    <xf numFmtId="38" fontId="5" fillId="0" borderId="33" xfId="49" applyFont="1" applyBorder="1" applyAlignment="1">
      <alignment horizontal="center" vertical="center" wrapText="1"/>
    </xf>
    <xf numFmtId="38" fontId="5" fillId="0" borderId="15" xfId="49" applyFont="1" applyBorder="1" applyAlignment="1">
      <alignment horizontal="center" vertical="center" wrapText="1"/>
    </xf>
    <xf numFmtId="38" fontId="5" fillId="0" borderId="45" xfId="49" applyFont="1" applyBorder="1" applyAlignment="1">
      <alignment horizontal="center" vertical="center"/>
    </xf>
    <xf numFmtId="38" fontId="5" fillId="0" borderId="46" xfId="49" applyFont="1" applyBorder="1" applyAlignment="1">
      <alignment horizontal="center" vertical="center"/>
    </xf>
    <xf numFmtId="38" fontId="6" fillId="0" borderId="47" xfId="49" applyFont="1" applyFill="1" applyBorder="1" applyAlignment="1">
      <alignment horizontal="center" vertical="center"/>
    </xf>
    <xf numFmtId="38" fontId="5" fillId="0" borderId="25" xfId="49" applyFont="1" applyFill="1" applyBorder="1" applyAlignment="1">
      <alignment horizontal="center" vertical="center"/>
    </xf>
    <xf numFmtId="38" fontId="5" fillId="0" borderId="26" xfId="49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top"/>
    </xf>
    <xf numFmtId="38" fontId="7" fillId="0" borderId="0" xfId="49" applyFont="1" applyFill="1" applyBorder="1" applyAlignment="1">
      <alignment horizontal="center" vertical="center" shrinkToFit="1"/>
    </xf>
    <xf numFmtId="38" fontId="5" fillId="0" borderId="33" xfId="49" applyFont="1" applyBorder="1" applyAlignment="1">
      <alignment horizontal="left" vertical="center" indent="1"/>
    </xf>
    <xf numFmtId="38" fontId="5" fillId="0" borderId="15" xfId="49" applyFont="1" applyBorder="1" applyAlignment="1">
      <alignment horizontal="left" vertical="center" indent="1"/>
    </xf>
    <xf numFmtId="38" fontId="5" fillId="0" borderId="16" xfId="49" applyFont="1" applyBorder="1" applyAlignment="1">
      <alignment horizontal="left" vertical="center" indent="1"/>
    </xf>
    <xf numFmtId="38" fontId="5" fillId="33" borderId="18" xfId="49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8" fontId="5" fillId="33" borderId="15" xfId="49" applyFont="1" applyFill="1" applyBorder="1" applyAlignment="1">
      <alignment horizontal="center" vertical="center"/>
    </xf>
    <xf numFmtId="38" fontId="5" fillId="33" borderId="45" xfId="49" applyFont="1" applyFill="1" applyBorder="1" applyAlignment="1">
      <alignment horizontal="center"/>
    </xf>
    <xf numFmtId="38" fontId="5" fillId="33" borderId="46" xfId="49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5" fillId="0" borderId="18" xfId="0" applyFont="1" applyBorder="1" applyAlignment="1">
      <alignment horizontal="left" vertical="center" indent="1"/>
    </xf>
    <xf numFmtId="38" fontId="6" fillId="0" borderId="49" xfId="49" applyFont="1" applyBorder="1" applyAlignment="1">
      <alignment horizontal="center" vertical="center"/>
    </xf>
    <xf numFmtId="38" fontId="6" fillId="0" borderId="19" xfId="49" applyFont="1" applyBorder="1" applyAlignment="1">
      <alignment horizontal="center" vertical="center"/>
    </xf>
    <xf numFmtId="38" fontId="6" fillId="0" borderId="50" xfId="49" applyFont="1" applyBorder="1" applyAlignment="1">
      <alignment horizontal="center" vertical="center"/>
    </xf>
    <xf numFmtId="38" fontId="5" fillId="0" borderId="39" xfId="49" applyFont="1" applyFill="1" applyBorder="1" applyAlignment="1">
      <alignment horizontal="center" vertical="center"/>
    </xf>
    <xf numFmtId="38" fontId="5" fillId="0" borderId="51" xfId="49" applyFont="1" applyFill="1" applyBorder="1" applyAlignment="1">
      <alignment horizontal="center" vertical="center"/>
    </xf>
    <xf numFmtId="38" fontId="5" fillId="0" borderId="25" xfId="49" applyFont="1" applyBorder="1" applyAlignment="1">
      <alignment horizontal="center" vertical="center"/>
    </xf>
    <xf numFmtId="38" fontId="5" fillId="0" borderId="26" xfId="49" applyFont="1" applyBorder="1" applyAlignment="1">
      <alignment horizontal="center" vertical="center"/>
    </xf>
    <xf numFmtId="38" fontId="5" fillId="0" borderId="40" xfId="49" applyFont="1" applyFill="1" applyBorder="1" applyAlignment="1">
      <alignment horizontal="center" vertical="center"/>
    </xf>
    <xf numFmtId="38" fontId="5" fillId="0" borderId="52" xfId="49" applyFont="1" applyFill="1" applyBorder="1" applyAlignment="1">
      <alignment horizontal="center" vertical="center"/>
    </xf>
    <xf numFmtId="38" fontId="5" fillId="0" borderId="24" xfId="49" applyFont="1" applyBorder="1" applyAlignment="1">
      <alignment horizontal="center"/>
    </xf>
    <xf numFmtId="38" fontId="5" fillId="0" borderId="24" xfId="49" applyFont="1" applyFill="1" applyBorder="1" applyAlignment="1">
      <alignment horizontal="center" vertical="center"/>
    </xf>
    <xf numFmtId="38" fontId="5" fillId="0" borderId="53" xfId="49" applyFont="1" applyFill="1" applyBorder="1" applyAlignment="1">
      <alignment horizontal="center" vertical="center"/>
    </xf>
    <xf numFmtId="38" fontId="5" fillId="0" borderId="54" xfId="49" applyFont="1" applyFill="1" applyBorder="1" applyAlignment="1">
      <alignment horizontal="center" vertical="center"/>
    </xf>
    <xf numFmtId="38" fontId="5" fillId="0" borderId="39" xfId="49" applyFont="1" applyFill="1" applyBorder="1" applyAlignment="1">
      <alignment horizontal="left" vertical="center" indent="1"/>
    </xf>
    <xf numFmtId="0" fontId="7" fillId="0" borderId="5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38" fontId="5" fillId="0" borderId="24" xfId="49" applyFont="1" applyFill="1" applyBorder="1" applyAlignment="1">
      <alignment horizontal="center" vertical="center" shrinkToFit="1"/>
    </xf>
    <xf numFmtId="38" fontId="5" fillId="0" borderId="44" xfId="49" applyFont="1" applyFill="1" applyBorder="1" applyAlignment="1">
      <alignment horizontal="left" vertical="center" indent="1"/>
    </xf>
    <xf numFmtId="38" fontId="5" fillId="0" borderId="18" xfId="49" applyFont="1" applyFill="1" applyBorder="1" applyAlignment="1">
      <alignment horizontal="left" vertical="center" indent="1"/>
    </xf>
    <xf numFmtId="38" fontId="5" fillId="0" borderId="33" xfId="49" applyFont="1" applyFill="1" applyBorder="1" applyAlignment="1">
      <alignment horizontal="center" vertical="center" shrinkToFit="1"/>
    </xf>
    <xf numFmtId="38" fontId="5" fillId="0" borderId="15" xfId="49" applyFont="1" applyFill="1" applyBorder="1" applyAlignment="1">
      <alignment horizontal="center" vertical="center" shrinkToFit="1"/>
    </xf>
    <xf numFmtId="38" fontId="5" fillId="0" borderId="16" xfId="49" applyFont="1" applyFill="1" applyBorder="1" applyAlignment="1">
      <alignment horizontal="center" vertical="center" shrinkToFit="1"/>
    </xf>
    <xf numFmtId="38" fontId="6" fillId="0" borderId="56" xfId="49" applyFont="1" applyBorder="1" applyAlignment="1">
      <alignment horizontal="center" vertical="center"/>
    </xf>
    <xf numFmtId="38" fontId="6" fillId="0" borderId="57" xfId="49" applyFont="1" applyBorder="1" applyAlignment="1">
      <alignment horizontal="center" vertical="center"/>
    </xf>
    <xf numFmtId="38" fontId="5" fillId="0" borderId="18" xfId="49" applyFont="1" applyBorder="1" applyAlignment="1">
      <alignment horizontal="left" vertical="center" indent="1"/>
    </xf>
    <xf numFmtId="38" fontId="7" fillId="0" borderId="49" xfId="49" applyFont="1" applyFill="1" applyBorder="1" applyAlignment="1">
      <alignment horizontal="center" vertical="center"/>
    </xf>
    <xf numFmtId="38" fontId="7" fillId="0" borderId="50" xfId="49" applyFont="1" applyFill="1" applyBorder="1" applyAlignment="1">
      <alignment horizontal="center" vertical="center"/>
    </xf>
    <xf numFmtId="38" fontId="6" fillId="0" borderId="49" xfId="49" applyFont="1" applyBorder="1" applyAlignment="1">
      <alignment horizontal="center" vertical="center" wrapText="1"/>
    </xf>
    <xf numFmtId="38" fontId="6" fillId="0" borderId="19" xfId="49" applyFont="1" applyBorder="1" applyAlignment="1">
      <alignment horizontal="center" vertical="center" wrapText="1"/>
    </xf>
    <xf numFmtId="38" fontId="6" fillId="0" borderId="50" xfId="49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5" fillId="0" borderId="45" xfId="49" applyFont="1" applyFill="1" applyBorder="1" applyAlignment="1">
      <alignment horizontal="left" vertical="center" indent="1"/>
    </xf>
    <xf numFmtId="38" fontId="5" fillId="0" borderId="46" xfId="49" applyFont="1" applyFill="1" applyBorder="1" applyAlignment="1">
      <alignment horizontal="left" vertical="center" indent="1"/>
    </xf>
    <xf numFmtId="38" fontId="5" fillId="0" borderId="60" xfId="49" applyFont="1" applyFill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38"/>
  <sheetViews>
    <sheetView tabSelected="1" view="pageBreakPreview" zoomScaleNormal="150" zoomScaleSheetLayoutView="100" zoomScalePageLayoutView="0" workbookViewId="0" topLeftCell="A1">
      <selection activeCell="Z37" sqref="Z37"/>
    </sheetView>
  </sheetViews>
  <sheetFormatPr defaultColWidth="9.00390625" defaultRowHeight="13.5"/>
  <cols>
    <col min="1" max="1" width="9.00390625" style="1" customWidth="1"/>
    <col min="2" max="7" width="5.625" style="1" customWidth="1"/>
    <col min="8" max="8" width="12.25390625" style="1" customWidth="1"/>
    <col min="9" max="9" width="10.125" style="1" customWidth="1"/>
    <col min="10" max="12" width="5.625" style="1" customWidth="1"/>
    <col min="13" max="15" width="3.875" style="1" customWidth="1"/>
    <col min="16" max="16" width="3.75390625" style="1" customWidth="1"/>
    <col min="17" max="19" width="4.375" style="1" customWidth="1"/>
    <col min="20" max="20" width="3.625" style="1" customWidth="1"/>
    <col min="21" max="21" width="5.50390625" style="1" customWidth="1"/>
    <col min="22" max="23" width="5.625" style="1" customWidth="1"/>
    <col min="24" max="16384" width="9.00390625" style="1" customWidth="1"/>
  </cols>
  <sheetData>
    <row r="2" spans="3:16" ht="26.25" customHeight="1">
      <c r="C2" s="8" t="s">
        <v>43</v>
      </c>
      <c r="G2" s="103" t="s">
        <v>24</v>
      </c>
      <c r="H2" s="103"/>
      <c r="I2" s="103"/>
      <c r="J2" s="103"/>
      <c r="K2" s="103"/>
      <c r="L2" s="103"/>
      <c r="M2" s="103"/>
      <c r="N2" s="103"/>
      <c r="O2" s="103"/>
      <c r="P2" s="103"/>
    </row>
    <row r="3" spans="3:15" ht="15" customHeight="1">
      <c r="C3" s="2"/>
      <c r="D3" s="2"/>
      <c r="K3" s="3"/>
      <c r="L3" s="3"/>
      <c r="M3" s="3"/>
      <c r="N3" s="3"/>
      <c r="O3" s="2"/>
    </row>
    <row r="4" spans="3:21" ht="24.75" customHeight="1">
      <c r="C4" s="2"/>
      <c r="D4" s="2"/>
      <c r="E4" s="2"/>
      <c r="J4" s="108" t="s">
        <v>26</v>
      </c>
      <c r="K4" s="108"/>
      <c r="L4" s="108"/>
      <c r="M4" s="109"/>
      <c r="N4" s="109"/>
      <c r="O4" s="109"/>
      <c r="P4" s="109"/>
      <c r="Q4" s="109"/>
      <c r="R4" s="109"/>
      <c r="S4" s="108" t="s">
        <v>25</v>
      </c>
      <c r="T4" s="108"/>
      <c r="U4" s="108"/>
    </row>
    <row r="5" spans="3:10" ht="24.75" customHeight="1">
      <c r="C5" s="2"/>
      <c r="D5" s="2"/>
      <c r="E5" s="2"/>
      <c r="F5" s="9"/>
      <c r="G5" s="9"/>
      <c r="H5" s="9"/>
      <c r="I5" s="3"/>
      <c r="J5" s="3"/>
    </row>
    <row r="6" spans="3:20" ht="18" thickBot="1">
      <c r="C6" s="110" t="s">
        <v>30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</row>
    <row r="7" spans="3:20" ht="20.25" customHeight="1">
      <c r="C7" s="142" t="s">
        <v>5</v>
      </c>
      <c r="D7" s="143"/>
      <c r="E7" s="143"/>
      <c r="F7" s="144"/>
      <c r="G7" s="77" t="s">
        <v>3</v>
      </c>
      <c r="H7" s="78"/>
      <c r="I7" s="78"/>
      <c r="J7" s="78"/>
      <c r="K7" s="78"/>
      <c r="L7" s="77" t="s">
        <v>0</v>
      </c>
      <c r="M7" s="78"/>
      <c r="N7" s="78"/>
      <c r="O7" s="78"/>
      <c r="P7" s="78"/>
      <c r="Q7" s="78"/>
      <c r="R7" s="78"/>
      <c r="S7" s="78"/>
      <c r="T7" s="79"/>
    </row>
    <row r="8" spans="3:20" ht="24.75" customHeight="1">
      <c r="C8" s="145" t="s">
        <v>27</v>
      </c>
      <c r="D8" s="146"/>
      <c r="E8" s="146"/>
      <c r="F8" s="147"/>
      <c r="G8" s="86">
        <f>Q14</f>
        <v>0</v>
      </c>
      <c r="H8" s="87"/>
      <c r="I8" s="87"/>
      <c r="J8" s="10" t="s">
        <v>2</v>
      </c>
      <c r="K8" s="4" t="s">
        <v>10</v>
      </c>
      <c r="L8" s="80">
        <f>Q15</f>
        <v>0</v>
      </c>
      <c r="M8" s="81"/>
      <c r="N8" s="81"/>
      <c r="O8" s="81"/>
      <c r="P8" s="81"/>
      <c r="Q8" s="81"/>
      <c r="R8" s="81"/>
      <c r="S8" s="10" t="s">
        <v>2</v>
      </c>
      <c r="T8" s="5" t="s">
        <v>11</v>
      </c>
    </row>
    <row r="9" spans="3:20" ht="24.75" customHeight="1">
      <c r="C9" s="145" t="s">
        <v>28</v>
      </c>
      <c r="D9" s="146"/>
      <c r="E9" s="146"/>
      <c r="F9" s="147"/>
      <c r="G9" s="86">
        <f>Q18</f>
        <v>0</v>
      </c>
      <c r="H9" s="87"/>
      <c r="I9" s="87"/>
      <c r="J9" s="11" t="s">
        <v>2</v>
      </c>
      <c r="K9" s="12" t="s">
        <v>12</v>
      </c>
      <c r="L9" s="80">
        <f>Q19</f>
        <v>0</v>
      </c>
      <c r="M9" s="81"/>
      <c r="N9" s="81"/>
      <c r="O9" s="81"/>
      <c r="P9" s="81"/>
      <c r="Q9" s="81"/>
      <c r="R9" s="81"/>
      <c r="S9" s="11" t="s">
        <v>2</v>
      </c>
      <c r="T9" s="6" t="s">
        <v>13</v>
      </c>
    </row>
    <row r="10" spans="3:20" ht="24.75" customHeight="1" thickBot="1">
      <c r="C10" s="125" t="s">
        <v>29</v>
      </c>
      <c r="D10" s="126"/>
      <c r="E10" s="126"/>
      <c r="F10" s="127"/>
      <c r="G10" s="88">
        <f>Q27+Q36</f>
        <v>0</v>
      </c>
      <c r="H10" s="89"/>
      <c r="I10" s="89"/>
      <c r="J10" s="15" t="s">
        <v>2</v>
      </c>
      <c r="K10" s="16" t="s">
        <v>14</v>
      </c>
      <c r="L10" s="82">
        <f>Q28+Q37</f>
        <v>0</v>
      </c>
      <c r="M10" s="83"/>
      <c r="N10" s="83"/>
      <c r="O10" s="83"/>
      <c r="P10" s="83"/>
      <c r="Q10" s="83"/>
      <c r="R10" s="83"/>
      <c r="S10" s="15" t="s">
        <v>2</v>
      </c>
      <c r="T10" s="17" t="s">
        <v>15</v>
      </c>
    </row>
    <row r="11" spans="3:20" ht="24.75" customHeight="1" thickBot="1" thickTop="1">
      <c r="C11" s="148" t="s">
        <v>1</v>
      </c>
      <c r="D11" s="149"/>
      <c r="E11" s="149"/>
      <c r="F11" s="150"/>
      <c r="G11" s="90">
        <f>G8+G9+G10</f>
        <v>0</v>
      </c>
      <c r="H11" s="91"/>
      <c r="I11" s="91"/>
      <c r="J11" s="18" t="s">
        <v>2</v>
      </c>
      <c r="K11" s="13"/>
      <c r="L11" s="84">
        <f>L8+L9+L10</f>
        <v>0</v>
      </c>
      <c r="M11" s="85"/>
      <c r="N11" s="85"/>
      <c r="O11" s="85"/>
      <c r="P11" s="85"/>
      <c r="Q11" s="85"/>
      <c r="R11" s="85"/>
      <c r="S11" s="18" t="s">
        <v>2</v>
      </c>
      <c r="T11" s="14"/>
    </row>
    <row r="12" spans="3:20" ht="24.75" thickBot="1">
      <c r="C12" s="107" t="s">
        <v>8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</row>
    <row r="13" spans="3:21" ht="13.5">
      <c r="C13" s="20" t="s">
        <v>5</v>
      </c>
      <c r="D13" s="57" t="s">
        <v>4</v>
      </c>
      <c r="E13" s="58"/>
      <c r="F13" s="58"/>
      <c r="G13" s="58"/>
      <c r="H13" s="28" t="s">
        <v>39</v>
      </c>
      <c r="I13" s="57" t="s">
        <v>41</v>
      </c>
      <c r="J13" s="58"/>
      <c r="K13" s="59"/>
      <c r="L13" s="21" t="s">
        <v>40</v>
      </c>
      <c r="M13" s="72" t="s">
        <v>7</v>
      </c>
      <c r="N13" s="72"/>
      <c r="O13" s="72"/>
      <c r="P13" s="73"/>
      <c r="Q13" s="72" t="s">
        <v>20</v>
      </c>
      <c r="R13" s="72"/>
      <c r="S13" s="72"/>
      <c r="T13" s="92"/>
      <c r="U13" s="2"/>
    </row>
    <row r="14" spans="3:21" ht="27" customHeight="1" thickBot="1">
      <c r="C14" s="134">
        <v>1</v>
      </c>
      <c r="D14" s="55" t="s">
        <v>6</v>
      </c>
      <c r="E14" s="56"/>
      <c r="F14" s="56"/>
      <c r="G14" s="56"/>
      <c r="H14" s="29"/>
      <c r="I14" s="63"/>
      <c r="J14" s="64"/>
      <c r="K14" s="65"/>
      <c r="L14" s="22"/>
      <c r="M14" s="61"/>
      <c r="N14" s="61"/>
      <c r="O14" s="61"/>
      <c r="P14" s="23" t="s">
        <v>2</v>
      </c>
      <c r="Q14" s="104">
        <f>L14*M14</f>
        <v>0</v>
      </c>
      <c r="R14" s="104"/>
      <c r="S14" s="104"/>
      <c r="T14" s="39" t="s">
        <v>2</v>
      </c>
      <c r="U14" s="7" t="s">
        <v>31</v>
      </c>
    </row>
    <row r="15" spans="3:21" ht="27" customHeight="1" thickBot="1" thickTop="1">
      <c r="C15" s="135"/>
      <c r="D15" s="136" t="s">
        <v>16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05">
        <f>INT(IF(Q14&lt;300001,Q14/2,150000))</f>
        <v>0</v>
      </c>
      <c r="R15" s="106"/>
      <c r="S15" s="106"/>
      <c r="T15" s="40" t="s">
        <v>2</v>
      </c>
      <c r="U15" s="7" t="s">
        <v>32</v>
      </c>
    </row>
    <row r="16" spans="3:20" ht="18.75" customHeight="1" thickBot="1">
      <c r="C16" s="24"/>
      <c r="D16" s="24"/>
      <c r="E16" s="24"/>
      <c r="F16" s="24"/>
      <c r="G16" s="24"/>
      <c r="H16" s="24"/>
      <c r="I16" s="24"/>
      <c r="J16" s="24"/>
      <c r="K16" s="25"/>
      <c r="L16" s="25"/>
      <c r="M16" s="25"/>
      <c r="N16" s="26"/>
      <c r="O16" s="25"/>
      <c r="P16" s="25"/>
      <c r="Q16" s="96" t="s">
        <v>19</v>
      </c>
      <c r="R16" s="96"/>
      <c r="S16" s="96"/>
      <c r="T16" s="96"/>
    </row>
    <row r="17" spans="3:20" ht="13.5">
      <c r="C17" s="27" t="s">
        <v>5</v>
      </c>
      <c r="D17" s="71" t="s">
        <v>4</v>
      </c>
      <c r="E17" s="72"/>
      <c r="F17" s="72"/>
      <c r="G17" s="73"/>
      <c r="H17" s="36" t="s">
        <v>39</v>
      </c>
      <c r="I17" s="57" t="s">
        <v>41</v>
      </c>
      <c r="J17" s="58"/>
      <c r="K17" s="59"/>
      <c r="L17" s="28" t="s">
        <v>40</v>
      </c>
      <c r="M17" s="72" t="s">
        <v>7</v>
      </c>
      <c r="N17" s="72"/>
      <c r="O17" s="72"/>
      <c r="P17" s="73"/>
      <c r="Q17" s="72" t="s">
        <v>20</v>
      </c>
      <c r="R17" s="72"/>
      <c r="S17" s="72"/>
      <c r="T17" s="92"/>
    </row>
    <row r="18" spans="3:21" ht="26.25" customHeight="1" thickBot="1">
      <c r="C18" s="137">
        <v>2</v>
      </c>
      <c r="D18" s="99" t="s">
        <v>21</v>
      </c>
      <c r="E18" s="100"/>
      <c r="F18" s="100"/>
      <c r="G18" s="101"/>
      <c r="H18" s="48"/>
      <c r="I18" s="60"/>
      <c r="J18" s="61"/>
      <c r="K18" s="62"/>
      <c r="L18" s="29"/>
      <c r="M18" s="61"/>
      <c r="N18" s="61"/>
      <c r="O18" s="61"/>
      <c r="P18" s="45" t="s">
        <v>2</v>
      </c>
      <c r="Q18" s="64">
        <f>L18*M18</f>
        <v>0</v>
      </c>
      <c r="R18" s="64"/>
      <c r="S18" s="64"/>
      <c r="T18" s="37" t="s">
        <v>2</v>
      </c>
      <c r="U18" s="7" t="s">
        <v>33</v>
      </c>
    </row>
    <row r="19" spans="3:21" ht="26.25" customHeight="1" thickBot="1" thickTop="1">
      <c r="C19" s="138"/>
      <c r="D19" s="151" t="s">
        <v>17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3"/>
      <c r="Q19" s="102">
        <f>INT(IF(Q18&lt;600001,Q18/3,200000))</f>
        <v>0</v>
      </c>
      <c r="R19" s="102"/>
      <c r="S19" s="102"/>
      <c r="T19" s="38" t="s">
        <v>2</v>
      </c>
      <c r="U19" s="7" t="s">
        <v>34</v>
      </c>
    </row>
    <row r="20" spans="3:20" ht="18.75" customHeight="1" thickBot="1">
      <c r="C20" s="30" t="s">
        <v>23</v>
      </c>
      <c r="D20" s="98" t="s">
        <v>22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7" t="s">
        <v>19</v>
      </c>
      <c r="R20" s="97"/>
      <c r="S20" s="97"/>
      <c r="T20" s="97"/>
    </row>
    <row r="21" spans="3:21" ht="14.25">
      <c r="C21" s="27" t="s">
        <v>5</v>
      </c>
      <c r="D21" s="71" t="s">
        <v>4</v>
      </c>
      <c r="E21" s="72"/>
      <c r="F21" s="72"/>
      <c r="G21" s="72"/>
      <c r="H21" s="21" t="s">
        <v>39</v>
      </c>
      <c r="I21" s="57" t="s">
        <v>41</v>
      </c>
      <c r="J21" s="58"/>
      <c r="K21" s="59"/>
      <c r="L21" s="28" t="s">
        <v>40</v>
      </c>
      <c r="M21" s="72" t="s">
        <v>7</v>
      </c>
      <c r="N21" s="72"/>
      <c r="O21" s="72"/>
      <c r="P21" s="73"/>
      <c r="Q21" s="72" t="s">
        <v>20</v>
      </c>
      <c r="R21" s="72"/>
      <c r="S21" s="72"/>
      <c r="T21" s="92"/>
      <c r="U21" s="7"/>
    </row>
    <row r="22" spans="3:21" ht="26.25" customHeight="1">
      <c r="C22" s="139">
        <v>3</v>
      </c>
      <c r="D22" s="54"/>
      <c r="E22" s="54"/>
      <c r="F22" s="54"/>
      <c r="G22" s="54"/>
      <c r="H22" s="49"/>
      <c r="I22" s="68"/>
      <c r="J22" s="69"/>
      <c r="K22" s="70"/>
      <c r="L22" s="52"/>
      <c r="M22" s="116"/>
      <c r="N22" s="116"/>
      <c r="O22" s="117"/>
      <c r="P22" s="46" t="s">
        <v>2</v>
      </c>
      <c r="Q22" s="93">
        <f>L22*M22</f>
        <v>0</v>
      </c>
      <c r="R22" s="93"/>
      <c r="S22" s="94"/>
      <c r="T22" s="41" t="s">
        <v>2</v>
      </c>
      <c r="U22" s="19"/>
    </row>
    <row r="23" spans="3:21" ht="26.25" customHeight="1">
      <c r="C23" s="140"/>
      <c r="D23" s="54"/>
      <c r="E23" s="54"/>
      <c r="F23" s="54"/>
      <c r="G23" s="54"/>
      <c r="H23" s="49"/>
      <c r="I23" s="68"/>
      <c r="J23" s="69"/>
      <c r="K23" s="70"/>
      <c r="L23" s="32"/>
      <c r="M23" s="66"/>
      <c r="N23" s="66"/>
      <c r="O23" s="67"/>
      <c r="P23" s="46" t="s">
        <v>2</v>
      </c>
      <c r="Q23" s="93">
        <f>O23*L23</f>
        <v>0</v>
      </c>
      <c r="R23" s="93"/>
      <c r="S23" s="94"/>
      <c r="T23" s="41" t="s">
        <v>2</v>
      </c>
      <c r="U23" s="7"/>
    </row>
    <row r="24" spans="3:21" ht="26.25" customHeight="1">
      <c r="C24" s="140"/>
      <c r="D24" s="54"/>
      <c r="E24" s="54"/>
      <c r="F24" s="54"/>
      <c r="G24" s="54"/>
      <c r="H24" s="49"/>
      <c r="I24" s="68"/>
      <c r="J24" s="69"/>
      <c r="K24" s="70"/>
      <c r="L24" s="32"/>
      <c r="M24" s="66"/>
      <c r="N24" s="66"/>
      <c r="O24" s="67"/>
      <c r="P24" s="46" t="s">
        <v>2</v>
      </c>
      <c r="Q24" s="93">
        <f>O24*L24</f>
        <v>0</v>
      </c>
      <c r="R24" s="93"/>
      <c r="S24" s="94"/>
      <c r="T24" s="41" t="s">
        <v>2</v>
      </c>
      <c r="U24" s="7"/>
    </row>
    <row r="25" spans="3:21" ht="26.25" customHeight="1">
      <c r="C25" s="140"/>
      <c r="D25" s="54"/>
      <c r="E25" s="54"/>
      <c r="F25" s="54"/>
      <c r="G25" s="54"/>
      <c r="H25" s="49"/>
      <c r="I25" s="68"/>
      <c r="J25" s="69"/>
      <c r="K25" s="70"/>
      <c r="L25" s="33"/>
      <c r="M25" s="66"/>
      <c r="N25" s="66"/>
      <c r="O25" s="67"/>
      <c r="P25" s="46" t="s">
        <v>2</v>
      </c>
      <c r="Q25" s="93">
        <f>O25*L25</f>
        <v>0</v>
      </c>
      <c r="R25" s="93"/>
      <c r="S25" s="94"/>
      <c r="T25" s="41" t="s">
        <v>2</v>
      </c>
      <c r="U25" s="7"/>
    </row>
    <row r="26" spans="3:21" ht="26.25" customHeight="1" thickBot="1">
      <c r="C26" s="140"/>
      <c r="D26" s="128"/>
      <c r="E26" s="128"/>
      <c r="F26" s="128"/>
      <c r="G26" s="128"/>
      <c r="H26" s="50"/>
      <c r="I26" s="131"/>
      <c r="J26" s="132"/>
      <c r="K26" s="133"/>
      <c r="L26" s="34"/>
      <c r="M26" s="120"/>
      <c r="N26" s="120"/>
      <c r="O26" s="60"/>
      <c r="P26" s="45" t="s">
        <v>2</v>
      </c>
      <c r="Q26" s="121">
        <f>O26*L26</f>
        <v>0</v>
      </c>
      <c r="R26" s="121"/>
      <c r="S26" s="63"/>
      <c r="T26" s="42" t="s">
        <v>2</v>
      </c>
      <c r="U26" s="7"/>
    </row>
    <row r="27" spans="3:21" ht="26.25" customHeight="1" thickTop="1">
      <c r="C27" s="140"/>
      <c r="D27" s="124" t="s">
        <v>9</v>
      </c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2">
        <f>SUM(Q22:S26)</f>
        <v>0</v>
      </c>
      <c r="R27" s="123"/>
      <c r="S27" s="123"/>
      <c r="T27" s="43" t="s">
        <v>2</v>
      </c>
      <c r="U27" s="7" t="s">
        <v>35</v>
      </c>
    </row>
    <row r="28" spans="3:21" ht="26.25" customHeight="1" thickBot="1">
      <c r="C28" s="141"/>
      <c r="D28" s="129" t="s">
        <v>18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18">
        <f>INT(IF(Q27&lt;200001,Q27/2,100000))</f>
        <v>0</v>
      </c>
      <c r="R28" s="118"/>
      <c r="S28" s="119"/>
      <c r="T28" s="44" t="s">
        <v>2</v>
      </c>
      <c r="U28" s="7" t="s">
        <v>36</v>
      </c>
    </row>
    <row r="29" spans="3:21" ht="15" thickBot="1">
      <c r="C29" s="30"/>
      <c r="D29" s="30"/>
      <c r="E29" s="30"/>
      <c r="F29" s="30"/>
      <c r="G29" s="30"/>
      <c r="H29" s="30"/>
      <c r="I29" s="30"/>
      <c r="J29" s="30"/>
      <c r="K29" s="31"/>
      <c r="L29" s="31"/>
      <c r="M29" s="31"/>
      <c r="N29" s="31"/>
      <c r="O29" s="25"/>
      <c r="P29" s="31"/>
      <c r="Q29" s="97" t="s">
        <v>19</v>
      </c>
      <c r="R29" s="97"/>
      <c r="S29" s="97"/>
      <c r="T29" s="97"/>
      <c r="U29" s="7"/>
    </row>
    <row r="30" spans="3:21" ht="14.25">
      <c r="C30" s="27" t="s">
        <v>5</v>
      </c>
      <c r="D30" s="76" t="s">
        <v>4</v>
      </c>
      <c r="E30" s="76"/>
      <c r="F30" s="76"/>
      <c r="G30" s="76"/>
      <c r="H30" s="21" t="s">
        <v>39</v>
      </c>
      <c r="I30" s="57" t="s">
        <v>41</v>
      </c>
      <c r="J30" s="58"/>
      <c r="K30" s="59"/>
      <c r="L30" s="28" t="s">
        <v>40</v>
      </c>
      <c r="M30" s="72" t="s">
        <v>7</v>
      </c>
      <c r="N30" s="72"/>
      <c r="O30" s="72"/>
      <c r="P30" s="73"/>
      <c r="Q30" s="72" t="s">
        <v>20</v>
      </c>
      <c r="R30" s="72"/>
      <c r="S30" s="72"/>
      <c r="T30" s="92"/>
      <c r="U30" s="7"/>
    </row>
    <row r="31" spans="3:21" ht="26.25" customHeight="1">
      <c r="C31" s="111">
        <v>4</v>
      </c>
      <c r="D31" s="54"/>
      <c r="E31" s="54"/>
      <c r="F31" s="54"/>
      <c r="G31" s="54"/>
      <c r="H31" s="51"/>
      <c r="I31" s="68"/>
      <c r="J31" s="69"/>
      <c r="K31" s="70"/>
      <c r="L31" s="35"/>
      <c r="M31" s="66"/>
      <c r="N31" s="66"/>
      <c r="O31" s="67"/>
      <c r="P31" s="46" t="s">
        <v>2</v>
      </c>
      <c r="Q31" s="93">
        <f>L31*M31</f>
        <v>0</v>
      </c>
      <c r="R31" s="93"/>
      <c r="S31" s="94"/>
      <c r="T31" s="41" t="s">
        <v>2</v>
      </c>
      <c r="U31" s="7"/>
    </row>
    <row r="32" spans="3:21" ht="26.25" customHeight="1">
      <c r="C32" s="112"/>
      <c r="D32" s="54"/>
      <c r="E32" s="54"/>
      <c r="F32" s="54"/>
      <c r="G32" s="54"/>
      <c r="H32" s="51"/>
      <c r="I32" s="68"/>
      <c r="J32" s="69"/>
      <c r="K32" s="70"/>
      <c r="L32" s="35"/>
      <c r="M32" s="66"/>
      <c r="N32" s="66"/>
      <c r="O32" s="67"/>
      <c r="P32" s="46" t="s">
        <v>2</v>
      </c>
      <c r="Q32" s="94">
        <f>L32*M32</f>
        <v>0</v>
      </c>
      <c r="R32" s="95"/>
      <c r="S32" s="95"/>
      <c r="T32" s="41" t="s">
        <v>2</v>
      </c>
      <c r="U32" s="7"/>
    </row>
    <row r="33" spans="3:21" ht="26.25" customHeight="1">
      <c r="C33" s="112"/>
      <c r="D33" s="54"/>
      <c r="E33" s="54"/>
      <c r="F33" s="54"/>
      <c r="G33" s="54"/>
      <c r="H33" s="51"/>
      <c r="I33" s="68"/>
      <c r="J33" s="69"/>
      <c r="K33" s="70"/>
      <c r="L33" s="35"/>
      <c r="M33" s="66"/>
      <c r="N33" s="66"/>
      <c r="O33" s="67"/>
      <c r="P33" s="46" t="s">
        <v>2</v>
      </c>
      <c r="Q33" s="94">
        <f>L33*M33</f>
        <v>0</v>
      </c>
      <c r="R33" s="95"/>
      <c r="S33" s="95"/>
      <c r="T33" s="41" t="s">
        <v>2</v>
      </c>
      <c r="U33" s="7"/>
    </row>
    <row r="34" spans="3:21" ht="26.25" customHeight="1">
      <c r="C34" s="112"/>
      <c r="D34" s="54"/>
      <c r="E34" s="54"/>
      <c r="F34" s="54"/>
      <c r="G34" s="54"/>
      <c r="H34" s="51"/>
      <c r="I34" s="68"/>
      <c r="J34" s="69"/>
      <c r="K34" s="70"/>
      <c r="L34" s="35"/>
      <c r="M34" s="66"/>
      <c r="N34" s="66"/>
      <c r="O34" s="67"/>
      <c r="P34" s="46" t="s">
        <v>2</v>
      </c>
      <c r="Q34" s="94">
        <f>L34*M34</f>
        <v>0</v>
      </c>
      <c r="R34" s="95"/>
      <c r="S34" s="95"/>
      <c r="T34" s="41" t="s">
        <v>2</v>
      </c>
      <c r="U34" s="7"/>
    </row>
    <row r="35" spans="3:21" ht="26.25" customHeight="1" thickBot="1">
      <c r="C35" s="112"/>
      <c r="D35" s="54"/>
      <c r="E35" s="54"/>
      <c r="F35" s="54"/>
      <c r="G35" s="54"/>
      <c r="H35" s="51"/>
      <c r="I35" s="68"/>
      <c r="J35" s="69"/>
      <c r="K35" s="70"/>
      <c r="L35" s="35"/>
      <c r="M35" s="66"/>
      <c r="N35" s="66"/>
      <c r="O35" s="67"/>
      <c r="P35" s="46" t="s">
        <v>2</v>
      </c>
      <c r="Q35" s="94">
        <f>L35*M35</f>
        <v>0</v>
      </c>
      <c r="R35" s="95"/>
      <c r="S35" s="95"/>
      <c r="T35" s="41" t="s">
        <v>2</v>
      </c>
      <c r="U35" s="7"/>
    </row>
    <row r="36" spans="3:21" ht="26.25" customHeight="1" thickTop="1">
      <c r="C36" s="112"/>
      <c r="D36" s="74" t="s">
        <v>9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114">
        <f>SUM(Q31:S35)</f>
        <v>0</v>
      </c>
      <c r="R36" s="114"/>
      <c r="S36" s="115"/>
      <c r="T36" s="47" t="s">
        <v>2</v>
      </c>
      <c r="U36" s="7" t="s">
        <v>37</v>
      </c>
    </row>
    <row r="37" spans="3:21" ht="34.5" customHeight="1" thickBot="1">
      <c r="C37" s="113"/>
      <c r="D37" s="75" t="s">
        <v>42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18">
        <f>INT(IF(Q36+Q27&gt;200000,IF((200000-Q27)/3&lt;0,0,(200000-Q27)/3),IF(Q36/3&gt;66666,66666,Q36/3)))</f>
        <v>0</v>
      </c>
      <c r="R37" s="118"/>
      <c r="S37" s="119"/>
      <c r="T37" s="44" t="s">
        <v>2</v>
      </c>
      <c r="U37" s="7" t="s">
        <v>38</v>
      </c>
    </row>
    <row r="38" spans="3:21" ht="13.5">
      <c r="C38" s="2"/>
      <c r="D38" s="2"/>
      <c r="E38" s="2"/>
      <c r="F38" s="2"/>
      <c r="G38" s="2"/>
      <c r="H38" s="2"/>
      <c r="I38" s="2"/>
      <c r="J38" s="2"/>
      <c r="O38" s="2"/>
      <c r="Q38" s="53" t="s">
        <v>19</v>
      </c>
      <c r="R38" s="53"/>
      <c r="S38" s="53"/>
      <c r="T38" s="53"/>
      <c r="U38" s="2"/>
    </row>
    <row r="39" ht="18" customHeight="1"/>
    <row r="40" ht="18" customHeight="1"/>
  </sheetData>
  <sheetProtection/>
  <mergeCells count="106">
    <mergeCell ref="M21:P21"/>
    <mergeCell ref="C22:C28"/>
    <mergeCell ref="J4:L4"/>
    <mergeCell ref="C7:F7"/>
    <mergeCell ref="C9:F9"/>
    <mergeCell ref="C11:F11"/>
    <mergeCell ref="M23:O23"/>
    <mergeCell ref="D22:G22"/>
    <mergeCell ref="C8:F8"/>
    <mergeCell ref="M18:O18"/>
    <mergeCell ref="D19:P19"/>
    <mergeCell ref="Q33:S33"/>
    <mergeCell ref="C10:F10"/>
    <mergeCell ref="D24:G24"/>
    <mergeCell ref="D25:G25"/>
    <mergeCell ref="D26:G26"/>
    <mergeCell ref="D28:P28"/>
    <mergeCell ref="I26:K26"/>
    <mergeCell ref="C14:C15"/>
    <mergeCell ref="D15:P15"/>
    <mergeCell ref="C18:C19"/>
    <mergeCell ref="I33:K33"/>
    <mergeCell ref="M22:O22"/>
    <mergeCell ref="Q37:S37"/>
    <mergeCell ref="Q35:S35"/>
    <mergeCell ref="Q28:S28"/>
    <mergeCell ref="Q29:T29"/>
    <mergeCell ref="M26:O26"/>
    <mergeCell ref="Q26:S26"/>
    <mergeCell ref="Q27:S27"/>
    <mergeCell ref="D27:P27"/>
    <mergeCell ref="C6:T6"/>
    <mergeCell ref="D34:G34"/>
    <mergeCell ref="C31:C37"/>
    <mergeCell ref="D35:G35"/>
    <mergeCell ref="M35:O35"/>
    <mergeCell ref="M34:O34"/>
    <mergeCell ref="Q34:S34"/>
    <mergeCell ref="Q36:S36"/>
    <mergeCell ref="I31:K31"/>
    <mergeCell ref="I32:K32"/>
    <mergeCell ref="M24:O24"/>
    <mergeCell ref="G2:P2"/>
    <mergeCell ref="Q13:T13"/>
    <mergeCell ref="Q14:S14"/>
    <mergeCell ref="Q15:S15"/>
    <mergeCell ref="M13:P13"/>
    <mergeCell ref="M14:O14"/>
    <mergeCell ref="C12:T12"/>
    <mergeCell ref="S4:U4"/>
    <mergeCell ref="M4:R4"/>
    <mergeCell ref="Q21:T21"/>
    <mergeCell ref="M25:O25"/>
    <mergeCell ref="Q20:T20"/>
    <mergeCell ref="D20:P20"/>
    <mergeCell ref="D18:G18"/>
    <mergeCell ref="Q17:T17"/>
    <mergeCell ref="Q18:S18"/>
    <mergeCell ref="Q19:S19"/>
    <mergeCell ref="M17:P17"/>
    <mergeCell ref="I25:K25"/>
    <mergeCell ref="M31:O31"/>
    <mergeCell ref="M32:O32"/>
    <mergeCell ref="Q30:T30"/>
    <mergeCell ref="Q31:S31"/>
    <mergeCell ref="Q32:S32"/>
    <mergeCell ref="Q16:T16"/>
    <mergeCell ref="Q22:S22"/>
    <mergeCell ref="Q23:S23"/>
    <mergeCell ref="Q24:S24"/>
    <mergeCell ref="Q25:S25"/>
    <mergeCell ref="L7:T7"/>
    <mergeCell ref="L8:R8"/>
    <mergeCell ref="L9:R9"/>
    <mergeCell ref="L10:R10"/>
    <mergeCell ref="L11:R11"/>
    <mergeCell ref="G8:I8"/>
    <mergeCell ref="G9:I9"/>
    <mergeCell ref="G10:I10"/>
    <mergeCell ref="G11:I11"/>
    <mergeCell ref="D13:G13"/>
    <mergeCell ref="I13:K13"/>
    <mergeCell ref="I21:K21"/>
    <mergeCell ref="I22:K22"/>
    <mergeCell ref="I23:K23"/>
    <mergeCell ref="G7:K7"/>
    <mergeCell ref="D23:G23"/>
    <mergeCell ref="D21:G21"/>
    <mergeCell ref="D36:P36"/>
    <mergeCell ref="D37:P37"/>
    <mergeCell ref="I34:K34"/>
    <mergeCell ref="I35:K35"/>
    <mergeCell ref="D30:G30"/>
    <mergeCell ref="D31:G31"/>
    <mergeCell ref="D32:G32"/>
    <mergeCell ref="M30:P30"/>
    <mergeCell ref="Q38:T38"/>
    <mergeCell ref="D33:G33"/>
    <mergeCell ref="D14:G14"/>
    <mergeCell ref="I17:K17"/>
    <mergeCell ref="I18:K18"/>
    <mergeCell ref="I14:K14"/>
    <mergeCell ref="M33:O33"/>
    <mergeCell ref="I30:K30"/>
    <mergeCell ref="I24:K24"/>
    <mergeCell ref="D17:G17"/>
  </mergeCells>
  <conditionalFormatting sqref="Q14:Q15 Q18:Q19 Q31:Q32 Q22:Q28 L8:L11 Q36:Q37">
    <cfRule type="cellIs" priority="16" dxfId="3" operator="equal" stopIfTrue="1">
      <formula>0</formula>
    </cfRule>
  </conditionalFormatting>
  <conditionalFormatting sqref="G8:G11">
    <cfRule type="cellIs" priority="4" dxfId="3" operator="equal" stopIfTrue="1">
      <formula>0</formula>
    </cfRule>
  </conditionalFormatting>
  <conditionalFormatting sqref="Q33:Q35">
    <cfRule type="cellIs" priority="1" dxfId="3" operator="equal" stopIfTrue="1">
      <formula>0</formula>
    </cfRule>
  </conditionalFormatting>
  <printOptions/>
  <pageMargins left="0.3937007874015748" right="0.1968503937007874" top="0.3937007874015748" bottom="0.1968503937007874" header="0.5118110236220472" footer="0.5118110236220472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2024-04-17T02:13:43Z</cp:lastPrinted>
  <dcterms:modified xsi:type="dcterms:W3CDTF">2024-04-17T02:56:30Z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諸星 大輔</vt:lpwstr>
  </property>
  <property fmtid="{D5CDD505-2E9C-101B-9397-08002B2CF9AE}" pid="3" name="display_urn:schemas-microsoft-com:office:office#Author">
    <vt:lpwstr>諸星 大輔</vt:lpwstr>
  </property>
</Properties>
</file>