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07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<sst xmlns="http://schemas.openxmlformats.org/spreadsheetml/2006/main" count="123" uniqueCount="49">
  <si>
    <t>14年</t>
  </si>
  <si>
    <t>増減率</t>
  </si>
  <si>
    <t>14年</t>
  </si>
  <si>
    <t>事業所</t>
  </si>
  <si>
    <t>人</t>
  </si>
  <si>
    <t>万円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</si>
  <si>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</si>
  <si>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</si>
  <si>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</si>
  <si>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</si>
  <si>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</si>
  <si>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</si>
  <si>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</si>
  <si>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</si>
  <si>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</si>
  <si>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</si>
  <si>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</si>
  <si>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</si>
  <si>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</si>
  <si>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</si>
  <si>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</si>
  <si>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</si>
  <si>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</si>
  <si>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</si>
  <si>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</si>
  <si>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</si>
  <si>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</si>
  <si>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市　　　　計</t>
  </si>
  <si>
    <t>％</t>
  </si>
  <si>
    <t>県 　     　 計</t>
  </si>
  <si>
    <t>事　業　所　数</t>
  </si>
  <si>
    <t>従　業　者　数</t>
  </si>
  <si>
    <t>売　場　面　積</t>
  </si>
  <si>
    <t>％</t>
  </si>
  <si>
    <t>％</t>
  </si>
  <si>
    <t>㎡</t>
  </si>
  <si>
    <t>年　間　</t>
  </si>
  <si>
    <t>商　品　販　売　額</t>
  </si>
  <si>
    <t>伊豆市</t>
  </si>
  <si>
    <t>御前崎市</t>
  </si>
  <si>
    <t>菊川市</t>
  </si>
  <si>
    <t>伊豆の国市</t>
  </si>
  <si>
    <t>牧之原市</t>
  </si>
  <si>
    <t>－</t>
  </si>
  <si>
    <t>－</t>
  </si>
  <si>
    <t>19年</t>
  </si>
  <si>
    <t>－</t>
  </si>
  <si>
    <t>町　　　　計</t>
  </si>
  <si>
    <t>第７表 　市別の事業所数、従業者数、年間商品販売額、売場面積（総数）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</si>
</sst>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 "/>
    <numFmt numFmtId="179" formatCode="#,##0.0;[Red]\-#,##0.0"/>
    <numFmt numFmtId="180" formatCode="#,##0_ "/>
    <numFmt numFmtId="181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17" applyAlignment="1">
      <alignment horizontal="center"/>
    </xf>
    <xf numFmtId="0" fontId="0" fillId="0" borderId="0" xfId="0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17" applyFont="1" applyBorder="1" applyAlignment="1">
      <alignment/>
    </xf>
    <xf numFmtId="177" fontId="0" fillId="0" borderId="0" xfId="17" applyNumberFormat="1" applyBorder="1" applyAlignment="1">
      <alignment/>
    </xf>
    <xf numFmtId="177" fontId="5" fillId="0" borderId="0" xfId="17" applyNumberFormat="1" applyFont="1" applyBorder="1" applyAlignment="1">
      <alignment/>
    </xf>
    <xf numFmtId="38" fontId="5" fillId="0" borderId="0" xfId="17" applyFont="1" applyFill="1" applyBorder="1" applyAlignment="1">
      <alignment/>
    </xf>
    <xf numFmtId="38" fontId="6" fillId="0" borderId="0" xfId="17" applyFont="1" applyBorder="1" applyAlignment="1">
      <alignment/>
    </xf>
    <xf numFmtId="0" fontId="6" fillId="0" borderId="0" xfId="0" applyFont="1" applyAlignment="1">
      <alignment/>
    </xf>
    <xf numFmtId="38" fontId="6" fillId="0" borderId="1" xfId="17" applyFont="1" applyBorder="1" applyAlignment="1">
      <alignment/>
    </xf>
    <xf numFmtId="38" fontId="6" fillId="0" borderId="0" xfId="17" applyFont="1" applyFill="1" applyBorder="1" applyAlignment="1">
      <alignment/>
    </xf>
    <xf numFmtId="177" fontId="6" fillId="0" borderId="0" xfId="17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8" fontId="5" fillId="0" borderId="10" xfId="17" applyFont="1" applyBorder="1" applyAlignment="1">
      <alignment/>
    </xf>
    <xf numFmtId="177" fontId="5" fillId="0" borderId="10" xfId="17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8" fontId="6" fillId="0" borderId="8" xfId="17" applyFont="1" applyBorder="1" applyAlignment="1">
      <alignment/>
    </xf>
    <xf numFmtId="177" fontId="6" fillId="0" borderId="8" xfId="17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8" fontId="6" fillId="0" borderId="10" xfId="17" applyFont="1" applyBorder="1" applyAlignment="1">
      <alignment/>
    </xf>
    <xf numFmtId="177" fontId="6" fillId="0" borderId="10" xfId="17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38" fontId="5" fillId="0" borderId="12" xfId="17" applyFont="1" applyBorder="1" applyAlignment="1">
      <alignment/>
    </xf>
    <xf numFmtId="177" fontId="5" fillId="0" borderId="4" xfId="17" applyNumberFormat="1" applyFont="1" applyBorder="1" applyAlignment="1">
      <alignment/>
    </xf>
    <xf numFmtId="38" fontId="5" fillId="0" borderId="13" xfId="17" applyFont="1" applyBorder="1" applyAlignment="1">
      <alignment/>
    </xf>
    <xf numFmtId="177" fontId="5" fillId="0" borderId="11" xfId="17" applyNumberFormat="1" applyFont="1" applyBorder="1" applyAlignment="1">
      <alignment/>
    </xf>
    <xf numFmtId="38" fontId="0" fillId="0" borderId="12" xfId="17" applyBorder="1" applyAlignment="1">
      <alignment/>
    </xf>
    <xf numFmtId="177" fontId="0" fillId="0" borderId="4" xfId="17" applyNumberFormat="1" applyBorder="1" applyAlignment="1">
      <alignment/>
    </xf>
    <xf numFmtId="38" fontId="6" fillId="0" borderId="12" xfId="17" applyFont="1" applyBorder="1" applyAlignment="1">
      <alignment/>
    </xf>
    <xf numFmtId="177" fontId="6" fillId="0" borderId="4" xfId="17" applyNumberFormat="1" applyFont="1" applyBorder="1" applyAlignment="1">
      <alignment/>
    </xf>
    <xf numFmtId="38" fontId="6" fillId="0" borderId="7" xfId="17" applyFont="1" applyBorder="1" applyAlignment="1">
      <alignment/>
    </xf>
    <xf numFmtId="177" fontId="6" fillId="0" borderId="9" xfId="17" applyNumberFormat="1" applyFont="1" applyBorder="1" applyAlignment="1">
      <alignment/>
    </xf>
    <xf numFmtId="38" fontId="6" fillId="0" borderId="13" xfId="17" applyFont="1" applyBorder="1" applyAlignment="1">
      <alignment/>
    </xf>
    <xf numFmtId="177" fontId="6" fillId="0" borderId="11" xfId="17" applyNumberFormat="1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6" fillId="0" borderId="0" xfId="17" applyFont="1" applyBorder="1" applyAlignment="1">
      <alignment horizontal="center"/>
    </xf>
    <xf numFmtId="38" fontId="6" fillId="0" borderId="1" xfId="17" applyFont="1" applyBorder="1" applyAlignment="1">
      <alignment horizontal="center"/>
    </xf>
    <xf numFmtId="38" fontId="6" fillId="0" borderId="12" xfId="17" applyFont="1" applyBorder="1" applyAlignment="1">
      <alignment horizontal="center"/>
    </xf>
    <xf numFmtId="38" fontId="6" fillId="0" borderId="17" xfId="17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4" xfId="17" applyFont="1" applyBorder="1" applyAlignment="1">
      <alignment horizontal="center"/>
    </xf>
    <xf numFmtId="38" fontId="6" fillId="0" borderId="12" xfId="17" applyFont="1" applyFill="1" applyBorder="1" applyAlignment="1">
      <alignment/>
    </xf>
    <xf numFmtId="38" fontId="6" fillId="0" borderId="5" xfId="17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8" fontId="8" fillId="0" borderId="0" xfId="17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7.625" style="0" customWidth="1"/>
    <col min="2" max="2" width="11.625" style="0" bestFit="1" customWidth="1"/>
    <col min="9" max="9" width="13.75390625" style="0" customWidth="1"/>
    <col min="10" max="10" width="14.75390625" style="0" customWidth="1"/>
    <col min="12" max="12" width="11.125" style="0" customWidth="1"/>
    <col min="13" max="13" width="10.875" style="0" customWidth="1"/>
  </cols>
  <sheetData>
    <row r="2" spans="1:14" ht="13.5">
      <c r="A2" s="6" t="s">
        <v>48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63"/>
      <c r="N2" s="3"/>
    </row>
    <row r="4" spans="1:14" ht="13.5">
      <c r="A4" s="16"/>
      <c r="B4" s="22"/>
      <c r="C4" s="83" t="s">
        <v>30</v>
      </c>
      <c r="D4" s="83"/>
      <c r="E4" s="83"/>
      <c r="F4" s="83" t="s">
        <v>31</v>
      </c>
      <c r="G4" s="83"/>
      <c r="H4" s="83"/>
      <c r="I4" s="62" t="s">
        <v>36</v>
      </c>
      <c r="J4" s="86" t="s">
        <v>37</v>
      </c>
      <c r="K4" s="87"/>
      <c r="L4" s="83" t="s">
        <v>32</v>
      </c>
      <c r="M4" s="83"/>
      <c r="N4" s="88"/>
    </row>
    <row r="5" spans="1:14" ht="13.5">
      <c r="A5" s="17"/>
      <c r="B5" s="23"/>
      <c r="C5" s="28" t="s">
        <v>0</v>
      </c>
      <c r="D5" s="28" t="s">
        <v>45</v>
      </c>
      <c r="E5" s="28" t="s">
        <v>1</v>
      </c>
      <c r="F5" s="28" t="s">
        <v>0</v>
      </c>
      <c r="G5" s="28" t="s">
        <v>45</v>
      </c>
      <c r="H5" s="28" t="s">
        <v>1</v>
      </c>
      <c r="I5" s="29" t="s">
        <v>0</v>
      </c>
      <c r="J5" s="65" t="s">
        <v>45</v>
      </c>
      <c r="K5" s="28" t="s">
        <v>1</v>
      </c>
      <c r="L5" s="28" t="s">
        <v>2</v>
      </c>
      <c r="M5" s="28" t="s">
        <v>45</v>
      </c>
      <c r="N5" s="29" t="s">
        <v>1</v>
      </c>
    </row>
    <row r="6" spans="1:14" ht="13.5">
      <c r="A6" s="17"/>
      <c r="B6" s="23"/>
      <c r="C6" s="60" t="s">
        <v>3</v>
      </c>
      <c r="D6" s="60" t="s">
        <v>3</v>
      </c>
      <c r="E6" s="60" t="s">
        <v>33</v>
      </c>
      <c r="F6" s="60" t="s">
        <v>4</v>
      </c>
      <c r="G6" s="60" t="s">
        <v>4</v>
      </c>
      <c r="H6" s="60" t="s">
        <v>28</v>
      </c>
      <c r="I6" s="64" t="s">
        <v>5</v>
      </c>
      <c r="J6" s="66" t="s">
        <v>5</v>
      </c>
      <c r="K6" s="67" t="s">
        <v>34</v>
      </c>
      <c r="L6" s="60" t="s">
        <v>35</v>
      </c>
      <c r="M6" s="60" t="s">
        <v>35</v>
      </c>
      <c r="N6" s="61" t="s">
        <v>34</v>
      </c>
    </row>
    <row r="7" spans="1:14" ht="6" customHeight="1">
      <c r="A7" s="30"/>
      <c r="B7" s="31"/>
      <c r="C7" s="32"/>
      <c r="D7" s="32"/>
      <c r="E7" s="33"/>
      <c r="F7" s="46"/>
      <c r="G7" s="33"/>
      <c r="H7" s="47"/>
      <c r="I7" s="46"/>
      <c r="J7" s="33"/>
      <c r="K7" s="47"/>
      <c r="L7" s="33"/>
      <c r="M7" s="33"/>
      <c r="N7" s="33"/>
    </row>
    <row r="8" spans="1:14" s="5" customFormat="1" ht="13.5">
      <c r="A8" s="84" t="s">
        <v>29</v>
      </c>
      <c r="B8" s="85"/>
      <c r="C8" s="7">
        <v>53891</v>
      </c>
      <c r="D8" s="7">
        <v>47394</v>
      </c>
      <c r="E8" s="9">
        <f>(D8-C8)/C8*100</f>
        <v>-12.055816370080347</v>
      </c>
      <c r="F8" s="48">
        <v>338914</v>
      </c>
      <c r="G8" s="7">
        <v>317092</v>
      </c>
      <c r="H8" s="9">
        <f>(G8-F8)/F8*100</f>
        <v>-6.438801583882636</v>
      </c>
      <c r="I8" s="48">
        <v>1126637898</v>
      </c>
      <c r="J8" s="7">
        <v>1105461509</v>
      </c>
      <c r="K8" s="49">
        <f>(J8-'第07表'!I8)/'第07表'!I8*100</f>
        <v>-1.8796091483867339</v>
      </c>
      <c r="L8" s="7">
        <v>4374388</v>
      </c>
      <c r="M8" s="7">
        <v>4539358</v>
      </c>
      <c r="N8" s="9">
        <f>(M8-L8)/L8*100</f>
        <v>3.7712704039970846</v>
      </c>
    </row>
    <row r="9" spans="1:14" s="5" customFormat="1" ht="6" customHeight="1">
      <c r="A9" s="34"/>
      <c r="B9" s="35"/>
      <c r="C9" s="36"/>
      <c r="D9" s="36"/>
      <c r="E9" s="37"/>
      <c r="F9" s="50"/>
      <c r="G9" s="36"/>
      <c r="H9" s="37"/>
      <c r="I9" s="50"/>
      <c r="J9" s="36"/>
      <c r="K9" s="51"/>
      <c r="L9" s="36"/>
      <c r="M9" s="36"/>
      <c r="N9" s="37"/>
    </row>
    <row r="10" spans="1:14" ht="6" customHeight="1">
      <c r="A10" s="19"/>
      <c r="B10" s="25"/>
      <c r="C10" s="4"/>
      <c r="D10" s="4"/>
      <c r="E10" s="8"/>
      <c r="F10" s="52"/>
      <c r="G10" s="4"/>
      <c r="H10" s="8"/>
      <c r="I10" s="52"/>
      <c r="J10" s="4"/>
      <c r="K10" s="53"/>
      <c r="L10" s="4"/>
      <c r="M10" s="4"/>
      <c r="N10" s="8"/>
    </row>
    <row r="11" spans="1:14" s="12" customFormat="1" ht="13.5">
      <c r="A11" s="81" t="s">
        <v>27</v>
      </c>
      <c r="B11" s="82"/>
      <c r="C11" s="11">
        <v>43067</v>
      </c>
      <c r="D11" s="11">
        <f>SUM(D17:D46)</f>
        <v>43289</v>
      </c>
      <c r="E11" s="15">
        <f>(D11-C11)/C11*100</f>
        <v>0.5154758864095479</v>
      </c>
      <c r="F11" s="54">
        <v>282803</v>
      </c>
      <c r="G11" s="11">
        <f>SUM(G17:G46)</f>
        <v>292940</v>
      </c>
      <c r="H11" s="15">
        <f>(G11-F11)/F11*100</f>
        <v>3.5844739978005893</v>
      </c>
      <c r="I11" s="54">
        <v>1005924680</v>
      </c>
      <c r="J11" s="11">
        <f>SUM(J17:J46)</f>
        <v>1045650826</v>
      </c>
      <c r="K11" s="55">
        <f>(J11-'第07表'!I11)/'第07表'!I11*100</f>
        <v>3.949216754479073</v>
      </c>
      <c r="L11" s="11">
        <v>3531943</v>
      </c>
      <c r="M11" s="11">
        <f>SUM(M17:M46)</f>
        <v>4207235</v>
      </c>
      <c r="N11" s="15">
        <f>(M11-L11)/L11*100</f>
        <v>19.11956110276978</v>
      </c>
    </row>
    <row r="12" spans="1:14" s="12" customFormat="1" ht="6" customHeight="1">
      <c r="A12" s="20"/>
      <c r="B12" s="26"/>
      <c r="C12" s="11"/>
      <c r="D12" s="11"/>
      <c r="E12" s="15"/>
      <c r="F12" s="54"/>
      <c r="G12" s="11"/>
      <c r="H12" s="15"/>
      <c r="I12" s="54"/>
      <c r="J12" s="11"/>
      <c r="K12" s="55"/>
      <c r="L12" s="11"/>
      <c r="M12" s="11"/>
      <c r="N12" s="15"/>
    </row>
    <row r="13" spans="1:14" s="12" customFormat="1" ht="6" customHeight="1">
      <c r="A13" s="38"/>
      <c r="B13" s="39"/>
      <c r="C13" s="40"/>
      <c r="D13" s="40"/>
      <c r="E13" s="41"/>
      <c r="F13" s="56"/>
      <c r="G13" s="40"/>
      <c r="H13" s="41"/>
      <c r="I13" s="56"/>
      <c r="J13" s="40"/>
      <c r="K13" s="57"/>
      <c r="L13" s="40"/>
      <c r="M13" s="40"/>
      <c r="N13" s="41"/>
    </row>
    <row r="14" spans="1:14" s="12" customFormat="1" ht="13.5">
      <c r="A14" s="81" t="s">
        <v>47</v>
      </c>
      <c r="B14" s="82"/>
      <c r="C14" s="11">
        <v>10824</v>
      </c>
      <c r="D14" s="11">
        <f>D8-D11</f>
        <v>4105</v>
      </c>
      <c r="E14" s="15">
        <f>(D14-C14)/C14*100</f>
        <v>-62.0750184774575</v>
      </c>
      <c r="F14" s="54">
        <v>56111</v>
      </c>
      <c r="G14" s="11">
        <f>G8-G11</f>
        <v>24152</v>
      </c>
      <c r="H14" s="15">
        <f>(G14-F14)/F14*100</f>
        <v>-56.95674644900287</v>
      </c>
      <c r="I14" s="54">
        <v>120713218</v>
      </c>
      <c r="J14" s="11">
        <f>J8-J11</f>
        <v>59810683</v>
      </c>
      <c r="K14" s="55">
        <f>(J14-'第07表'!I14)/'第07表'!I14*100</f>
        <v>-50.45225039067387</v>
      </c>
      <c r="L14" s="11">
        <v>842445</v>
      </c>
      <c r="M14" s="11">
        <f>M8-M11</f>
        <v>332123</v>
      </c>
      <c r="N14" s="15">
        <f>(M14-L14)/L14*100</f>
        <v>-60.57629874947325</v>
      </c>
    </row>
    <row r="15" spans="1:14" s="12" customFormat="1" ht="6" customHeight="1">
      <c r="A15" s="42"/>
      <c r="B15" s="43"/>
      <c r="C15" s="44"/>
      <c r="D15" s="44"/>
      <c r="E15" s="45"/>
      <c r="F15" s="58"/>
      <c r="G15" s="44"/>
      <c r="H15" s="45"/>
      <c r="I15" s="58"/>
      <c r="J15" s="44"/>
      <c r="K15" s="59"/>
      <c r="L15" s="44"/>
      <c r="M15" s="44"/>
      <c r="N15" s="45"/>
    </row>
    <row r="16" spans="1:14" s="12" customFormat="1" ht="6" customHeight="1">
      <c r="A16" s="20"/>
      <c r="B16" s="26"/>
      <c r="C16" s="11"/>
      <c r="D16" s="11"/>
      <c r="E16" s="15"/>
      <c r="F16" s="54"/>
      <c r="G16" s="11"/>
      <c r="H16" s="15"/>
      <c r="I16" s="54"/>
      <c r="J16" s="11"/>
      <c r="K16" s="55"/>
      <c r="L16" s="11"/>
      <c r="M16" s="11"/>
      <c r="N16" s="15"/>
    </row>
    <row r="17" spans="1:14" s="12" customFormat="1" ht="18" customHeight="1">
      <c r="A17" s="20">
        <v>201</v>
      </c>
      <c r="B17" s="26" t="s">
        <v>6</v>
      </c>
      <c r="C17" s="11">
        <v>8003</v>
      </c>
      <c r="D17" s="11">
        <v>10497</v>
      </c>
      <c r="E17" s="15">
        <f>(D17-C17)/C17*100</f>
        <v>31.163313757340998</v>
      </c>
      <c r="F17" s="54">
        <v>56557</v>
      </c>
      <c r="G17" s="11">
        <v>71794</v>
      </c>
      <c r="H17" s="15">
        <f>(G17-F17)/F17*100</f>
        <v>26.94096221511042</v>
      </c>
      <c r="I17" s="54">
        <v>268122282</v>
      </c>
      <c r="J17" s="11">
        <v>333829765</v>
      </c>
      <c r="K17" s="55">
        <f>(J17-'第07表'!I17)/'第07表'!I17*100</f>
        <v>24.506535790263044</v>
      </c>
      <c r="L17" s="14">
        <v>562113</v>
      </c>
      <c r="M17" s="14">
        <v>855558</v>
      </c>
      <c r="N17" s="15">
        <f>(M17-L17)/L17*100</f>
        <v>52.203916294410554</v>
      </c>
    </row>
    <row r="18" spans="1:14" s="12" customFormat="1" ht="18" customHeight="1">
      <c r="A18" s="20">
        <v>202</v>
      </c>
      <c r="B18" s="26" t="s">
        <v>7</v>
      </c>
      <c r="C18" s="11">
        <v>8276</v>
      </c>
      <c r="D18" s="11">
        <v>9455</v>
      </c>
      <c r="E18" s="15">
        <f>(D18-C18)/C18*100</f>
        <v>14.246012566457225</v>
      </c>
      <c r="F18" s="54">
        <v>62071</v>
      </c>
      <c r="G18" s="11">
        <v>69672</v>
      </c>
      <c r="H18" s="15">
        <f>(G18-F18)/F18*100</f>
        <v>12.245654170224421</v>
      </c>
      <c r="I18" s="54">
        <v>278692922</v>
      </c>
      <c r="J18" s="11">
        <v>290444466</v>
      </c>
      <c r="K18" s="55">
        <f>(J18-'第07表'!I18)/'第07表'!I18*100</f>
        <v>4.216663959625067</v>
      </c>
      <c r="L18" s="14">
        <v>741499</v>
      </c>
      <c r="M18" s="14">
        <v>1018047</v>
      </c>
      <c r="N18" s="15">
        <f>(M18-L18)/L18*100</f>
        <v>37.29580215212698</v>
      </c>
    </row>
    <row r="19" spans="1:14" s="5" customFormat="1" ht="18" customHeight="1">
      <c r="A19" s="18">
        <v>203</v>
      </c>
      <c r="B19" s="24" t="s">
        <v>8</v>
      </c>
      <c r="C19" s="7">
        <v>3301</v>
      </c>
      <c r="D19" s="7">
        <v>2923</v>
      </c>
      <c r="E19" s="9">
        <f>(D19-C19)/C19*100</f>
        <v>-11.451075431687368</v>
      </c>
      <c r="F19" s="48">
        <v>22488</v>
      </c>
      <c r="G19" s="7">
        <v>21092</v>
      </c>
      <c r="H19" s="9">
        <f>(G19-F19)/F19*100</f>
        <v>-6.207755247242974</v>
      </c>
      <c r="I19" s="48">
        <v>80963221</v>
      </c>
      <c r="J19" s="7">
        <v>79225301</v>
      </c>
      <c r="K19" s="49">
        <f>(J19-'第07表'!I19)/'第07表'!I19*100</f>
        <v>-2.1465549153485384</v>
      </c>
      <c r="L19" s="10">
        <v>250571</v>
      </c>
      <c r="M19" s="10">
        <v>263755</v>
      </c>
      <c r="N19" s="9">
        <f>(M19-L19)/L19*100</f>
        <v>5.261582545466156</v>
      </c>
    </row>
    <row r="20" spans="1:14" s="12" customFormat="1" ht="18" customHeight="1">
      <c r="A20" s="20">
        <v>204</v>
      </c>
      <c r="B20" s="26" t="s">
        <v>9</v>
      </c>
      <c r="C20" s="11">
        <v>3647</v>
      </c>
      <c r="D20" s="68" t="s">
        <v>44</v>
      </c>
      <c r="E20" s="68" t="s">
        <v>44</v>
      </c>
      <c r="F20" s="54">
        <v>21032</v>
      </c>
      <c r="G20" s="68" t="s">
        <v>44</v>
      </c>
      <c r="H20" s="68" t="s">
        <v>44</v>
      </c>
      <c r="I20" s="54">
        <v>77365226</v>
      </c>
      <c r="J20" s="68" t="s">
        <v>44</v>
      </c>
      <c r="K20" s="75" t="s">
        <v>44</v>
      </c>
      <c r="L20" s="14">
        <v>239538</v>
      </c>
      <c r="M20" s="68" t="s">
        <v>44</v>
      </c>
      <c r="N20" s="68" t="s">
        <v>44</v>
      </c>
    </row>
    <row r="21" spans="1:14" s="12" customFormat="1" ht="18" customHeight="1">
      <c r="A21" s="20">
        <v>205</v>
      </c>
      <c r="B21" s="26" t="s">
        <v>10</v>
      </c>
      <c r="C21" s="11">
        <v>825</v>
      </c>
      <c r="D21" s="11">
        <v>706</v>
      </c>
      <c r="E21" s="15">
        <f>(D21-C21)/C21*100</f>
        <v>-14.424242424242426</v>
      </c>
      <c r="F21" s="54">
        <v>3748</v>
      </c>
      <c r="G21" s="11">
        <v>3494</v>
      </c>
      <c r="H21" s="15">
        <f>(G21-F21)/F21*100</f>
        <v>-6.776947705442902</v>
      </c>
      <c r="I21" s="54">
        <v>7045397</v>
      </c>
      <c r="J21" s="11">
        <v>6638116</v>
      </c>
      <c r="K21" s="55">
        <f>(J21-'第07表'!I21)/'第07表'!I21*100</f>
        <v>-5.78080979680776</v>
      </c>
      <c r="L21" s="14">
        <v>40796</v>
      </c>
      <c r="M21" s="14">
        <v>39903</v>
      </c>
      <c r="N21" s="15">
        <f>(M21-L21)/L21*100</f>
        <v>-2.1889400921658986</v>
      </c>
    </row>
    <row r="22" spans="1:14" s="12" customFormat="1" ht="18" customHeight="1">
      <c r="A22" s="20"/>
      <c r="B22" s="26"/>
      <c r="C22" s="11"/>
      <c r="D22" s="11"/>
      <c r="E22" s="15"/>
      <c r="F22" s="54"/>
      <c r="G22" s="11"/>
      <c r="H22" s="15"/>
      <c r="I22" s="54"/>
      <c r="J22" s="11"/>
      <c r="K22" s="55"/>
      <c r="L22" s="14"/>
      <c r="M22" s="14"/>
      <c r="N22" s="15"/>
    </row>
    <row r="23" spans="1:14" s="12" customFormat="1" ht="18" customHeight="1">
      <c r="A23" s="20">
        <v>206</v>
      </c>
      <c r="B23" s="26" t="s">
        <v>11</v>
      </c>
      <c r="C23" s="11">
        <v>1533</v>
      </c>
      <c r="D23" s="11">
        <v>1324</v>
      </c>
      <c r="E23" s="15">
        <f>(D23-C23)/C23*100</f>
        <v>-13.633398564905413</v>
      </c>
      <c r="F23" s="54">
        <v>8884</v>
      </c>
      <c r="G23" s="11">
        <v>7921</v>
      </c>
      <c r="H23" s="15">
        <f>(G23-F23)/F23*100</f>
        <v>-10.839711841512832</v>
      </c>
      <c r="I23" s="54">
        <v>24239662</v>
      </c>
      <c r="J23" s="11">
        <v>25776329</v>
      </c>
      <c r="K23" s="55">
        <f>(J23-'第07表'!I23)/'第07表'!I23*100</f>
        <v>6.339473710483256</v>
      </c>
      <c r="L23" s="14">
        <v>105940</v>
      </c>
      <c r="M23" s="14">
        <v>93722</v>
      </c>
      <c r="N23" s="15">
        <f>(M23-L23)/L23*100</f>
        <v>-11.532943175382291</v>
      </c>
    </row>
    <row r="24" spans="1:14" s="12" customFormat="1" ht="18" customHeight="1">
      <c r="A24" s="20">
        <v>207</v>
      </c>
      <c r="B24" s="26" t="s">
        <v>12</v>
      </c>
      <c r="C24" s="11">
        <v>1551</v>
      </c>
      <c r="D24" s="11">
        <v>1379</v>
      </c>
      <c r="E24" s="15">
        <f>(D24-C24)/C24*100</f>
        <v>-11.089619600257898</v>
      </c>
      <c r="F24" s="54">
        <v>9079</v>
      </c>
      <c r="G24" s="11">
        <v>8725</v>
      </c>
      <c r="H24" s="15">
        <f>(G24-F24)/F24*100</f>
        <v>-3.8991078312589496</v>
      </c>
      <c r="I24" s="54">
        <v>17589293</v>
      </c>
      <c r="J24" s="11">
        <v>17933916</v>
      </c>
      <c r="K24" s="55">
        <f>(J24-'第07表'!I24)/'第07表'!I24*100</f>
        <v>1.9592771579846897</v>
      </c>
      <c r="L24" s="14">
        <v>143237</v>
      </c>
      <c r="M24" s="14">
        <v>149565</v>
      </c>
      <c r="N24" s="15">
        <f>(M24-L24)/L24*100</f>
        <v>4.417852929061626</v>
      </c>
    </row>
    <row r="25" spans="1:14" s="12" customFormat="1" ht="18" customHeight="1">
      <c r="A25" s="20">
        <v>208</v>
      </c>
      <c r="B25" s="26" t="s">
        <v>13</v>
      </c>
      <c r="C25" s="11">
        <v>1417</v>
      </c>
      <c r="D25" s="11">
        <v>1184</v>
      </c>
      <c r="E25" s="15">
        <f>(D25-C25)/C25*100</f>
        <v>-16.443189837685253</v>
      </c>
      <c r="F25" s="54">
        <v>7118</v>
      </c>
      <c r="G25" s="11">
        <v>6406</v>
      </c>
      <c r="H25" s="15">
        <f>(G25-F25)/F25*100</f>
        <v>-10.002809778027535</v>
      </c>
      <c r="I25" s="54">
        <v>13979346</v>
      </c>
      <c r="J25" s="11">
        <v>13136257</v>
      </c>
      <c r="K25" s="55">
        <f>(J25-'第07表'!I25)/'第07表'!I25*100</f>
        <v>-6.030961677320241</v>
      </c>
      <c r="L25" s="14">
        <v>114192</v>
      </c>
      <c r="M25" s="14">
        <v>110650</v>
      </c>
      <c r="N25" s="15">
        <f>(M25-L25)/L25*100</f>
        <v>-3.1017934706459296</v>
      </c>
    </row>
    <row r="26" spans="1:14" s="12" customFormat="1" ht="18" customHeight="1">
      <c r="A26" s="20">
        <v>209</v>
      </c>
      <c r="B26" s="26" t="s">
        <v>14</v>
      </c>
      <c r="C26" s="11">
        <v>1006</v>
      </c>
      <c r="D26" s="11">
        <v>1137</v>
      </c>
      <c r="E26" s="15">
        <f>(D26-C26)/C26*100</f>
        <v>13.021868787276341</v>
      </c>
      <c r="F26" s="54">
        <v>6290</v>
      </c>
      <c r="G26" s="11">
        <v>6515</v>
      </c>
      <c r="H26" s="15">
        <f>(G26-F26)/F26*100</f>
        <v>3.5771065182829886</v>
      </c>
      <c r="I26" s="54">
        <v>14687753</v>
      </c>
      <c r="J26" s="11">
        <v>15686042</v>
      </c>
      <c r="K26" s="55">
        <f>(J26-'第07表'!I26)/'第07表'!I26*100</f>
        <v>6.796744199061626</v>
      </c>
      <c r="L26" s="14">
        <v>84728</v>
      </c>
      <c r="M26" s="14">
        <v>109897</v>
      </c>
      <c r="N26" s="15">
        <f>(M26-L26)/L26*100</f>
        <v>29.705646303465205</v>
      </c>
    </row>
    <row r="27" spans="1:14" s="12" customFormat="1" ht="18" customHeight="1">
      <c r="A27" s="20">
        <v>210</v>
      </c>
      <c r="B27" s="26" t="s">
        <v>15</v>
      </c>
      <c r="C27" s="11">
        <v>3379</v>
      </c>
      <c r="D27" s="11">
        <v>2872</v>
      </c>
      <c r="E27" s="15">
        <f>(D27-C27)/C27*100</f>
        <v>-15.004439183190293</v>
      </c>
      <c r="F27" s="54">
        <v>22047</v>
      </c>
      <c r="G27" s="11">
        <v>20189</v>
      </c>
      <c r="H27" s="15">
        <f>(G27-F27)/F27*100</f>
        <v>-8.427450446772804</v>
      </c>
      <c r="I27" s="54">
        <v>70147481</v>
      </c>
      <c r="J27" s="11">
        <v>66523441</v>
      </c>
      <c r="K27" s="55">
        <f>(J27-'第07表'!I27)/'第07表'!I27*100</f>
        <v>-5.166315238033993</v>
      </c>
      <c r="L27" s="14">
        <v>276889</v>
      </c>
      <c r="M27" s="14">
        <v>262288</v>
      </c>
      <c r="N27" s="15">
        <f>(M27-L27)/L27*100</f>
        <v>-5.273232233855444</v>
      </c>
    </row>
    <row r="28" spans="1:14" s="12" customFormat="1" ht="18" customHeight="1">
      <c r="A28" s="20"/>
      <c r="B28" s="26"/>
      <c r="C28" s="11"/>
      <c r="D28" s="11"/>
      <c r="E28" s="15"/>
      <c r="F28" s="54"/>
      <c r="G28" s="11"/>
      <c r="H28" s="15"/>
      <c r="I28" s="54"/>
      <c r="J28" s="11"/>
      <c r="K28" s="55"/>
      <c r="L28" s="14"/>
      <c r="M28" s="14"/>
      <c r="N28" s="15"/>
    </row>
    <row r="29" spans="1:14" s="12" customFormat="1" ht="18" customHeight="1">
      <c r="A29" s="20">
        <v>211</v>
      </c>
      <c r="B29" s="26" t="s">
        <v>16</v>
      </c>
      <c r="C29" s="11">
        <v>1028</v>
      </c>
      <c r="D29" s="11">
        <v>1554</v>
      </c>
      <c r="E29" s="15">
        <f>(D29-C29)/C29*100</f>
        <v>51.16731517509727</v>
      </c>
      <c r="F29" s="54">
        <v>6321</v>
      </c>
      <c r="G29" s="11">
        <v>10382</v>
      </c>
      <c r="H29" s="15">
        <f>(G29-F29)/F29*100</f>
        <v>64.24616358171176</v>
      </c>
      <c r="I29" s="54">
        <v>14459948</v>
      </c>
      <c r="J29" s="11">
        <v>25896243</v>
      </c>
      <c r="K29" s="55">
        <f>(J29-'第07表'!I29)/'第07表'!I29*100</f>
        <v>79.08946145587798</v>
      </c>
      <c r="L29" s="14">
        <v>108267</v>
      </c>
      <c r="M29" s="14">
        <v>188190</v>
      </c>
      <c r="N29" s="15">
        <f>(M29-L29)/L29*100</f>
        <v>73.82027764692842</v>
      </c>
    </row>
    <row r="30" spans="1:14" s="12" customFormat="1" ht="18" customHeight="1">
      <c r="A30" s="20">
        <v>212</v>
      </c>
      <c r="B30" s="26" t="s">
        <v>17</v>
      </c>
      <c r="C30" s="11">
        <v>1710</v>
      </c>
      <c r="D30" s="11">
        <v>1583</v>
      </c>
      <c r="E30" s="15">
        <f>(D30-C30)/C30*100</f>
        <v>-7.426900584795322</v>
      </c>
      <c r="F30" s="54">
        <v>10062</v>
      </c>
      <c r="G30" s="11">
        <v>10224</v>
      </c>
      <c r="H30" s="15">
        <f>(G30-F30)/F30*100</f>
        <v>1.6100178890876566</v>
      </c>
      <c r="I30" s="54">
        <v>31318621</v>
      </c>
      <c r="J30" s="11">
        <v>31733863</v>
      </c>
      <c r="K30" s="55">
        <f>(J30-'第07表'!I30)/'第07表'!I30*100</f>
        <v>1.3258629746181991</v>
      </c>
      <c r="L30" s="14">
        <v>133512</v>
      </c>
      <c r="M30" s="14">
        <v>150162</v>
      </c>
      <c r="N30" s="15">
        <f>(M30-L30)/L30*100</f>
        <v>12.470789142548984</v>
      </c>
    </row>
    <row r="31" spans="1:14" s="12" customFormat="1" ht="18" customHeight="1">
      <c r="A31" s="20">
        <v>213</v>
      </c>
      <c r="B31" s="26" t="s">
        <v>18</v>
      </c>
      <c r="C31" s="11">
        <v>1043</v>
      </c>
      <c r="D31" s="11">
        <v>1291</v>
      </c>
      <c r="E31" s="15">
        <f>(D31-C31)/C31*100</f>
        <v>23.777564717162033</v>
      </c>
      <c r="F31" s="54">
        <v>6719</v>
      </c>
      <c r="G31" s="11">
        <v>8344</v>
      </c>
      <c r="H31" s="15">
        <f>(G31-F31)/F31*100</f>
        <v>24.185146599196308</v>
      </c>
      <c r="I31" s="54">
        <v>17974643</v>
      </c>
      <c r="J31" s="11">
        <v>22323589</v>
      </c>
      <c r="K31" s="55">
        <f>(J31-'第07表'!I31)/'第07表'!I31*100</f>
        <v>24.194894997358222</v>
      </c>
      <c r="L31" s="14">
        <v>98396</v>
      </c>
      <c r="M31" s="14">
        <v>154608</v>
      </c>
      <c r="N31" s="15">
        <f>(M31-L31)/L31*100</f>
        <v>57.12833855034758</v>
      </c>
    </row>
    <row r="32" spans="1:14" s="12" customFormat="1" ht="18" customHeight="1">
      <c r="A32" s="20">
        <v>214</v>
      </c>
      <c r="B32" s="26" t="s">
        <v>19</v>
      </c>
      <c r="C32" s="11">
        <v>1690</v>
      </c>
      <c r="D32" s="11">
        <v>1508</v>
      </c>
      <c r="E32" s="15">
        <f>(D32-C32)/C32*100</f>
        <v>-10.76923076923077</v>
      </c>
      <c r="F32" s="54">
        <v>11317</v>
      </c>
      <c r="G32" s="11">
        <v>10286</v>
      </c>
      <c r="H32" s="15">
        <f>(G32-F32)/F32*100</f>
        <v>-9.110188212423788</v>
      </c>
      <c r="I32" s="54">
        <v>28427316</v>
      </c>
      <c r="J32" s="11">
        <v>30820786</v>
      </c>
      <c r="K32" s="55">
        <f>(J32-'第07表'!I32)/'第07表'!I32*100</f>
        <v>8.41961302291078</v>
      </c>
      <c r="L32" s="14">
        <v>178345</v>
      </c>
      <c r="M32" s="14">
        <v>169774</v>
      </c>
      <c r="N32" s="15">
        <f>(M32-L32)/L32*100</f>
        <v>-4.805853822647117</v>
      </c>
    </row>
    <row r="33" spans="1:14" s="12" customFormat="1" ht="18" customHeight="1">
      <c r="A33" s="20">
        <v>215</v>
      </c>
      <c r="B33" s="26" t="s">
        <v>20</v>
      </c>
      <c r="C33" s="11">
        <v>1001</v>
      </c>
      <c r="D33" s="11">
        <v>995</v>
      </c>
      <c r="E33" s="15">
        <f>(D33-C33)/C33*100</f>
        <v>-0.5994005994005994</v>
      </c>
      <c r="F33" s="54">
        <v>6749</v>
      </c>
      <c r="G33" s="11">
        <v>7816</v>
      </c>
      <c r="H33" s="15">
        <f>(G33-F33)/F33*100</f>
        <v>15.809749592532226</v>
      </c>
      <c r="I33" s="54">
        <v>14651301</v>
      </c>
      <c r="J33" s="11">
        <v>17389506</v>
      </c>
      <c r="K33" s="55">
        <f>(J33-'第07表'!I33)/'第07表'!I33*100</f>
        <v>18.68915941321525</v>
      </c>
      <c r="L33" s="14">
        <v>116268</v>
      </c>
      <c r="M33" s="14">
        <v>135098</v>
      </c>
      <c r="N33" s="15">
        <f>(M33-L33)/L33*100</f>
        <v>16.195341796539033</v>
      </c>
    </row>
    <row r="34" spans="1:14" s="12" customFormat="1" ht="18" customHeight="1">
      <c r="A34" s="20"/>
      <c r="B34" s="26"/>
      <c r="C34" s="11"/>
      <c r="D34" s="11"/>
      <c r="E34" s="15"/>
      <c r="F34" s="54"/>
      <c r="G34" s="11"/>
      <c r="H34" s="15"/>
      <c r="I34" s="54"/>
      <c r="J34" s="11"/>
      <c r="K34" s="55"/>
      <c r="L34" s="14"/>
      <c r="M34" s="14"/>
      <c r="N34" s="15"/>
    </row>
    <row r="35" spans="1:14" s="12" customFormat="1" ht="18" customHeight="1">
      <c r="A35" s="20">
        <v>216</v>
      </c>
      <c r="B35" s="26" t="s">
        <v>21</v>
      </c>
      <c r="C35" s="11">
        <v>815</v>
      </c>
      <c r="D35" s="11">
        <v>856</v>
      </c>
      <c r="E35" s="15">
        <f>(D35-C35)/C35*100</f>
        <v>5.030674846625767</v>
      </c>
      <c r="F35" s="54">
        <v>6161</v>
      </c>
      <c r="G35" s="11">
        <v>6812</v>
      </c>
      <c r="H35" s="15">
        <f>(G35-F35)/F35*100</f>
        <v>10.566466482713844</v>
      </c>
      <c r="I35" s="54">
        <v>16726784</v>
      </c>
      <c r="J35" s="11">
        <v>22858049</v>
      </c>
      <c r="K35" s="55">
        <f>(J35-'第07表'!I35)/'第07表'!I35*100</f>
        <v>36.65537260479959</v>
      </c>
      <c r="L35" s="14">
        <v>99000</v>
      </c>
      <c r="M35" s="14">
        <v>112616</v>
      </c>
      <c r="N35" s="15">
        <f>(M35-L35)/L35*100</f>
        <v>13.753535353535353</v>
      </c>
    </row>
    <row r="36" spans="1:14" s="12" customFormat="1" ht="18" customHeight="1">
      <c r="A36" s="20">
        <v>217</v>
      </c>
      <c r="B36" s="26" t="s">
        <v>22</v>
      </c>
      <c r="C36" s="11">
        <v>369</v>
      </c>
      <c r="D36" s="68" t="s">
        <v>44</v>
      </c>
      <c r="E36" s="68" t="s">
        <v>46</v>
      </c>
      <c r="F36" s="54">
        <v>1488</v>
      </c>
      <c r="G36" s="68" t="s">
        <v>44</v>
      </c>
      <c r="H36" s="68" t="s">
        <v>46</v>
      </c>
      <c r="I36" s="54">
        <v>1976794</v>
      </c>
      <c r="J36" s="68" t="s">
        <v>44</v>
      </c>
      <c r="K36" s="75" t="s">
        <v>44</v>
      </c>
      <c r="L36" s="14">
        <v>24066</v>
      </c>
      <c r="M36" s="68" t="s">
        <v>44</v>
      </c>
      <c r="N36" s="68" t="s">
        <v>44</v>
      </c>
    </row>
    <row r="37" spans="1:14" s="12" customFormat="1" ht="18" customHeight="1">
      <c r="A37" s="20">
        <v>218</v>
      </c>
      <c r="B37" s="26" t="s">
        <v>23</v>
      </c>
      <c r="C37" s="11">
        <v>929</v>
      </c>
      <c r="D37" s="68" t="s">
        <v>44</v>
      </c>
      <c r="E37" s="68" t="s">
        <v>46</v>
      </c>
      <c r="F37" s="54">
        <v>5558</v>
      </c>
      <c r="G37" s="68" t="s">
        <v>44</v>
      </c>
      <c r="H37" s="68" t="s">
        <v>46</v>
      </c>
      <c r="I37" s="54">
        <v>11490251</v>
      </c>
      <c r="J37" s="68" t="s">
        <v>44</v>
      </c>
      <c r="K37" s="75" t="s">
        <v>44</v>
      </c>
      <c r="L37" s="14">
        <v>82582</v>
      </c>
      <c r="M37" s="68" t="s">
        <v>44</v>
      </c>
      <c r="N37" s="68" t="s">
        <v>44</v>
      </c>
    </row>
    <row r="38" spans="1:14" s="12" customFormat="1" ht="18" customHeight="1">
      <c r="A38" s="20">
        <v>219</v>
      </c>
      <c r="B38" s="26" t="s">
        <v>24</v>
      </c>
      <c r="C38" s="11">
        <v>673</v>
      </c>
      <c r="D38" s="11">
        <v>593</v>
      </c>
      <c r="E38" s="15">
        <f>(D38-C38)/C38*100</f>
        <v>-11.88707280832095</v>
      </c>
      <c r="F38" s="54">
        <v>3241</v>
      </c>
      <c r="G38" s="11">
        <v>2837</v>
      </c>
      <c r="H38" s="15">
        <f>(G38-F38)/F38*100</f>
        <v>-12.465288491206419</v>
      </c>
      <c r="I38" s="54">
        <v>5983325</v>
      </c>
      <c r="J38" s="11">
        <v>5458320</v>
      </c>
      <c r="K38" s="55">
        <f>(J38-'第07表'!I38)/'第07表'!I38*100</f>
        <v>-8.774469045221512</v>
      </c>
      <c r="L38" s="14">
        <v>41111</v>
      </c>
      <c r="M38" s="14">
        <v>37955</v>
      </c>
      <c r="N38" s="15">
        <f>(M38-L38)/L38*100</f>
        <v>-7.6767775048040665</v>
      </c>
    </row>
    <row r="39" spans="1:14" s="12" customFormat="1" ht="18" customHeight="1">
      <c r="A39" s="20">
        <v>220</v>
      </c>
      <c r="B39" s="26" t="s">
        <v>25</v>
      </c>
      <c r="C39" s="11">
        <v>432</v>
      </c>
      <c r="D39" s="11">
        <v>410</v>
      </c>
      <c r="E39" s="15">
        <f>(D39-C39)/C39*100</f>
        <v>-5.092592592592593</v>
      </c>
      <c r="F39" s="54">
        <v>3183</v>
      </c>
      <c r="G39" s="11">
        <v>2966</v>
      </c>
      <c r="H39" s="15">
        <f>(G39-F39)/F39*100</f>
        <v>-6.817467797675149</v>
      </c>
      <c r="I39" s="54">
        <v>5944772</v>
      </c>
      <c r="J39" s="11">
        <v>5820437</v>
      </c>
      <c r="K39" s="55">
        <f>(J39-'第07表'!I39)/'第07表'!I39*100</f>
        <v>-2.0915015748291106</v>
      </c>
      <c r="L39" s="14">
        <v>46325</v>
      </c>
      <c r="M39" s="14">
        <v>47944</v>
      </c>
      <c r="N39" s="15">
        <f>(M39-L39)/L39*100</f>
        <v>3.49487317862925</v>
      </c>
    </row>
    <row r="40" spans="1:14" s="12" customFormat="1" ht="18" customHeight="1">
      <c r="A40" s="20"/>
      <c r="B40" s="26"/>
      <c r="C40" s="11"/>
      <c r="D40" s="11"/>
      <c r="E40" s="15"/>
      <c r="F40" s="54"/>
      <c r="G40" s="11"/>
      <c r="H40" s="15"/>
      <c r="I40" s="54"/>
      <c r="J40" s="74"/>
      <c r="K40" s="72"/>
      <c r="L40" s="73"/>
      <c r="M40" s="74"/>
      <c r="N40" s="74"/>
    </row>
    <row r="41" spans="1:14" s="12" customFormat="1" ht="18" customHeight="1">
      <c r="A41" s="20">
        <v>221</v>
      </c>
      <c r="B41" s="26" t="s">
        <v>26</v>
      </c>
      <c r="C41" s="11">
        <v>439</v>
      </c>
      <c r="D41" s="11">
        <v>382</v>
      </c>
      <c r="E41" s="15">
        <f>(D41-C41)/C41*100</f>
        <v>-12.984054669703873</v>
      </c>
      <c r="F41" s="54">
        <v>2690</v>
      </c>
      <c r="G41" s="11">
        <v>2302</v>
      </c>
      <c r="H41" s="15">
        <f>(G41-F41)/F41*100</f>
        <v>-14.423791821561338</v>
      </c>
      <c r="I41" s="54">
        <v>4138342</v>
      </c>
      <c r="J41" s="11">
        <v>4156909</v>
      </c>
      <c r="K41" s="55">
        <f>(J41-'第07表'!I41)/'第07表'!I41*100</f>
        <v>0.4486579407888473</v>
      </c>
      <c r="L41" s="76">
        <v>44568</v>
      </c>
      <c r="M41" s="14">
        <v>43657</v>
      </c>
      <c r="N41" s="15">
        <f>(M41-L41)/L41*100</f>
        <v>-2.0440674923712083</v>
      </c>
    </row>
    <row r="42" spans="1:14" s="12" customFormat="1" ht="18" customHeight="1">
      <c r="A42" s="20">
        <v>222</v>
      </c>
      <c r="B42" s="26" t="s">
        <v>38</v>
      </c>
      <c r="C42" s="68" t="s">
        <v>44</v>
      </c>
      <c r="D42" s="11">
        <v>511</v>
      </c>
      <c r="E42" s="68" t="s">
        <v>44</v>
      </c>
      <c r="F42" s="70" t="s">
        <v>44</v>
      </c>
      <c r="G42" s="11">
        <v>2448</v>
      </c>
      <c r="H42" s="68" t="s">
        <v>44</v>
      </c>
      <c r="I42" s="70" t="s">
        <v>43</v>
      </c>
      <c r="J42" s="78">
        <v>3575762</v>
      </c>
      <c r="K42" s="75" t="s">
        <v>44</v>
      </c>
      <c r="L42" s="70" t="s">
        <v>44</v>
      </c>
      <c r="M42" s="78">
        <v>42364</v>
      </c>
      <c r="N42" s="68" t="s">
        <v>44</v>
      </c>
    </row>
    <row r="43" spans="1:14" s="12" customFormat="1" ht="18" customHeight="1">
      <c r="A43" s="20">
        <v>223</v>
      </c>
      <c r="B43" s="26" t="s">
        <v>39</v>
      </c>
      <c r="C43" s="68" t="s">
        <v>44</v>
      </c>
      <c r="D43" s="11">
        <v>384</v>
      </c>
      <c r="E43" s="68" t="s">
        <v>44</v>
      </c>
      <c r="F43" s="70" t="s">
        <v>44</v>
      </c>
      <c r="G43" s="11">
        <v>2381</v>
      </c>
      <c r="H43" s="68" t="s">
        <v>44</v>
      </c>
      <c r="I43" s="70" t="s">
        <v>43</v>
      </c>
      <c r="J43" s="78">
        <v>3970533</v>
      </c>
      <c r="K43" s="75" t="s">
        <v>44</v>
      </c>
      <c r="L43" s="70" t="s">
        <v>44</v>
      </c>
      <c r="M43" s="78">
        <v>52350</v>
      </c>
      <c r="N43" s="68" t="s">
        <v>44</v>
      </c>
    </row>
    <row r="44" spans="1:14" s="12" customFormat="1" ht="18" customHeight="1">
      <c r="A44" s="20">
        <v>224</v>
      </c>
      <c r="B44" s="26" t="s">
        <v>40</v>
      </c>
      <c r="C44" s="68" t="s">
        <v>44</v>
      </c>
      <c r="D44" s="11">
        <v>440</v>
      </c>
      <c r="E44" s="68" t="s">
        <v>44</v>
      </c>
      <c r="F44" s="70" t="s">
        <v>44</v>
      </c>
      <c r="G44" s="11">
        <v>2656</v>
      </c>
      <c r="H44" s="68" t="s">
        <v>44</v>
      </c>
      <c r="I44" s="70" t="s">
        <v>43</v>
      </c>
      <c r="J44" s="78">
        <v>7735812</v>
      </c>
      <c r="K44" s="75" t="s">
        <v>44</v>
      </c>
      <c r="L44" s="70" t="s">
        <v>44</v>
      </c>
      <c r="M44" s="78">
        <v>46658</v>
      </c>
      <c r="N44" s="68" t="s">
        <v>44</v>
      </c>
    </row>
    <row r="45" spans="1:14" s="12" customFormat="1" ht="18" customHeight="1">
      <c r="A45" s="20">
        <v>225</v>
      </c>
      <c r="B45" s="26" t="s">
        <v>41</v>
      </c>
      <c r="C45" s="68" t="s">
        <v>44</v>
      </c>
      <c r="D45" s="11">
        <v>586</v>
      </c>
      <c r="E45" s="68" t="s">
        <v>44</v>
      </c>
      <c r="F45" s="70" t="s">
        <v>44</v>
      </c>
      <c r="G45" s="11">
        <v>3525</v>
      </c>
      <c r="H45" s="68" t="s">
        <v>44</v>
      </c>
      <c r="I45" s="70" t="s">
        <v>43</v>
      </c>
      <c r="J45" s="78">
        <v>6378605</v>
      </c>
      <c r="K45" s="75" t="s">
        <v>44</v>
      </c>
      <c r="L45" s="70" t="s">
        <v>44</v>
      </c>
      <c r="M45" s="78">
        <v>55590</v>
      </c>
      <c r="N45" s="68" t="s">
        <v>44</v>
      </c>
    </row>
    <row r="46" spans="1:14" s="12" customFormat="1" ht="18" customHeight="1">
      <c r="A46" s="21">
        <v>226</v>
      </c>
      <c r="B46" s="27" t="s">
        <v>42</v>
      </c>
      <c r="C46" s="69" t="s">
        <v>44</v>
      </c>
      <c r="D46" s="13">
        <v>719</v>
      </c>
      <c r="E46" s="69" t="s">
        <v>44</v>
      </c>
      <c r="F46" s="71" t="s">
        <v>44</v>
      </c>
      <c r="G46" s="13">
        <v>4153</v>
      </c>
      <c r="H46" s="69" t="s">
        <v>44</v>
      </c>
      <c r="I46" s="71" t="s">
        <v>43</v>
      </c>
      <c r="J46" s="79">
        <v>8338779</v>
      </c>
      <c r="K46" s="77" t="s">
        <v>44</v>
      </c>
      <c r="L46" s="71" t="s">
        <v>44</v>
      </c>
      <c r="M46" s="79">
        <v>66884</v>
      </c>
      <c r="N46" s="69" t="s">
        <v>44</v>
      </c>
    </row>
    <row r="47" ht="13.5">
      <c r="N47" s="80"/>
    </row>
  </sheetData>
  <mergeCells count="7">
    <mergeCell ref="J4:K4"/>
    <mergeCell ref="L4:N4"/>
    <mergeCell ref="A14:B14"/>
    <mergeCell ref="F4:H4"/>
    <mergeCell ref="C4:E4"/>
    <mergeCell ref="A8:B8"/>
    <mergeCell ref="A11:B11"/>
  </mergeCells>
  <printOptions/>
  <pageMargins left="0.75" right="0.75" top="1" bottom="1" header="0.512" footer="0.512"/>
  <pageSetup horizontalDpi="300" verticalDpi="300" orientation="portrait" paperSize="9" r:id="rId1"/>
  <headerFooter alignWithMargins="0">
    <oddFooter>&amp;C- 50 -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2009-03-12T06:03:40Z</cp:lastPrinted>
  <dcterms:created xsi:type="dcterms:W3CDTF">2003-09-12T02:47:15Z</dcterms:created>
  <dcterms:modified xsi:type="dcterms:W3CDTF">2009-03-24T03:00:22Z</dcterms:modified>
  <cp:category/>
  <cp:version/>
  <cp:contentType/>
  <cp:contentStatus/>
</cp:coreProperties>
</file>