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第08表" sheetId="1" r:id="rId1"/>
  </sheets>
  <definedNames/>
  <calcPr fullCalcOnLoad="1"/>
</workbook>
</file>

<file path=xl/sharedStrings.xml><?xml version="1.0" encoding="utf-8"?>
<sst xmlns="http://schemas.openxmlformats.org/spreadsheetml/2006/main" count="100" uniqueCount="44">
  <si>
    <t>増減率</t>
  </si>
  <si>
    <t>事業所</t>
  </si>
  <si>
    <t>％</t>
  </si>
  <si>
    <t>人</t>
  </si>
  <si>
    <t>万円</t>
  </si>
  <si>
    <t>静岡市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</si>
  <si>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</si>
  <si>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</si>
  <si>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</si>
  <si>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</si>
  <si>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</si>
  <si>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</si>
  <si>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</si>
  <si>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</si>
  <si>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</si>
  <si>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</si>
  <si>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</si>
  <si>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</si>
  <si>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</si>
  <si>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</si>
  <si>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</si>
  <si>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</si>
  <si>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</si>
  <si>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</si>
  <si>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</si>
  <si>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</si>
  <si>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市　　　　計</t>
  </si>
  <si>
    <t>県 　     　 計</t>
  </si>
  <si>
    <t>事　業　所　数</t>
  </si>
  <si>
    <t>従　業　者　数</t>
  </si>
  <si>
    <t>年　間　</t>
  </si>
  <si>
    <t>商　品　販　売　額</t>
  </si>
  <si>
    <t>伊豆市</t>
  </si>
  <si>
    <t>御前崎市</t>
  </si>
  <si>
    <t>菊川市</t>
  </si>
  <si>
    <t>伊豆の国市</t>
  </si>
  <si>
    <t>牧之原市</t>
  </si>
  <si>
    <t>19年</t>
  </si>
  <si>
    <t>－</t>
  </si>
  <si>
    <t>町　　　　計</t>
  </si>
  <si>
    <t>－</t>
  </si>
  <si>
    <t>14年</t>
  </si>
  <si>
    <t>第８表　市別の事業所数、従業者数、年間商品販売額（卸売業）</t>
  </si>
  <si>
    <t>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</si>
</sst>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_ "/>
    <numFmt numFmtId="179" formatCode="#,##0.0;[Red]\-#,##0.0"/>
    <numFmt numFmtId="180" formatCode="#,##0_ "/>
    <numFmt numFmtId="181" formatCode="#,##0_);[Red]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8" fontId="0" fillId="0" borderId="0" xfId="17" applyBorder="1" applyAlignment="1">
      <alignment/>
    </xf>
    <xf numFmtId="0" fontId="5" fillId="0" borderId="0" xfId="0" applyFont="1" applyAlignment="1">
      <alignment/>
    </xf>
    <xf numFmtId="38" fontId="5" fillId="0" borderId="0" xfId="17" applyFont="1" applyBorder="1" applyAlignment="1">
      <alignment/>
    </xf>
    <xf numFmtId="38" fontId="6" fillId="0" borderId="0" xfId="17" applyFont="1" applyBorder="1" applyAlignment="1">
      <alignment/>
    </xf>
    <xf numFmtId="0" fontId="6" fillId="0" borderId="0" xfId="0" applyFont="1" applyAlignment="1">
      <alignment/>
    </xf>
    <xf numFmtId="38" fontId="6" fillId="0" borderId="0" xfId="17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8" fontId="5" fillId="0" borderId="10" xfId="17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38" fontId="6" fillId="0" borderId="8" xfId="17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8" fontId="6" fillId="0" borderId="10" xfId="17" applyFont="1" applyBorder="1" applyAlignment="1">
      <alignment/>
    </xf>
    <xf numFmtId="178" fontId="5" fillId="0" borderId="0" xfId="17" applyNumberFormat="1" applyFont="1" applyBorder="1" applyAlignment="1">
      <alignment/>
    </xf>
    <xf numFmtId="178" fontId="5" fillId="0" borderId="10" xfId="17" applyNumberFormat="1" applyFont="1" applyBorder="1" applyAlignment="1">
      <alignment/>
    </xf>
    <xf numFmtId="178" fontId="0" fillId="0" borderId="0" xfId="17" applyNumberFormat="1" applyBorder="1" applyAlignment="1">
      <alignment/>
    </xf>
    <xf numFmtId="178" fontId="6" fillId="0" borderId="0" xfId="17" applyNumberFormat="1" applyFont="1" applyBorder="1" applyAlignment="1">
      <alignment/>
    </xf>
    <xf numFmtId="178" fontId="6" fillId="0" borderId="8" xfId="17" applyNumberFormat="1" applyFont="1" applyBorder="1" applyAlignment="1">
      <alignment/>
    </xf>
    <xf numFmtId="178" fontId="6" fillId="0" borderId="10" xfId="17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38" fontId="5" fillId="0" borderId="12" xfId="17" applyFont="1" applyBorder="1" applyAlignment="1">
      <alignment/>
    </xf>
    <xf numFmtId="38" fontId="5" fillId="0" borderId="13" xfId="17" applyFont="1" applyBorder="1" applyAlignment="1">
      <alignment/>
    </xf>
    <xf numFmtId="38" fontId="0" fillId="0" borderId="12" xfId="17" applyBorder="1" applyAlignment="1">
      <alignment/>
    </xf>
    <xf numFmtId="38" fontId="6" fillId="0" borderId="12" xfId="17" applyFont="1" applyBorder="1" applyAlignment="1">
      <alignment/>
    </xf>
    <xf numFmtId="38" fontId="6" fillId="0" borderId="7" xfId="17" applyFont="1" applyBorder="1" applyAlignment="1">
      <alignment/>
    </xf>
    <xf numFmtId="38" fontId="6" fillId="0" borderId="13" xfId="17" applyFont="1" applyBorder="1" applyAlignment="1">
      <alignment/>
    </xf>
    <xf numFmtId="0" fontId="7" fillId="0" borderId="14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7" fillId="0" borderId="13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5" fillId="0" borderId="0" xfId="0" applyFont="1" applyAlignment="1">
      <alignment horizontal="left"/>
    </xf>
    <xf numFmtId="38" fontId="6" fillId="0" borderId="0" xfId="17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38" fontId="6" fillId="0" borderId="0" xfId="17" applyFont="1" applyFill="1" applyBorder="1" applyAlignment="1">
      <alignment horizontal="right"/>
    </xf>
    <xf numFmtId="181" fontId="0" fillId="0" borderId="0" xfId="0" applyNumberFormat="1" applyAlignment="1">
      <alignment horizontal="center"/>
    </xf>
    <xf numFmtId="181" fontId="0" fillId="0" borderId="0" xfId="0" applyNumberFormat="1" applyAlignment="1">
      <alignment/>
    </xf>
    <xf numFmtId="181" fontId="0" fillId="0" borderId="8" xfId="0" applyNumberFormat="1" applyBorder="1" applyAlignment="1">
      <alignment horizontal="right"/>
    </xf>
    <xf numFmtId="181" fontId="5" fillId="0" borderId="0" xfId="17" applyNumberFormat="1" applyFont="1" applyBorder="1" applyAlignment="1">
      <alignment/>
    </xf>
    <xf numFmtId="181" fontId="5" fillId="0" borderId="10" xfId="17" applyNumberFormat="1" applyFont="1" applyBorder="1" applyAlignment="1">
      <alignment/>
    </xf>
    <xf numFmtId="181" fontId="0" fillId="0" borderId="0" xfId="17" applyNumberFormat="1" applyBorder="1" applyAlignment="1">
      <alignment/>
    </xf>
    <xf numFmtId="181" fontId="6" fillId="0" borderId="0" xfId="17" applyNumberFormat="1" applyFont="1" applyBorder="1" applyAlignment="1">
      <alignment/>
    </xf>
    <xf numFmtId="181" fontId="6" fillId="0" borderId="8" xfId="17" applyNumberFormat="1" applyFont="1" applyBorder="1" applyAlignment="1">
      <alignment/>
    </xf>
    <xf numFmtId="181" fontId="6" fillId="0" borderId="10" xfId="17" applyNumberFormat="1" applyFont="1" applyBorder="1" applyAlignment="1">
      <alignment/>
    </xf>
    <xf numFmtId="181" fontId="6" fillId="0" borderId="0" xfId="17" applyNumberFormat="1" applyFont="1" applyBorder="1" applyAlignment="1">
      <alignment horizontal="center"/>
    </xf>
    <xf numFmtId="181" fontId="0" fillId="0" borderId="0" xfId="0" applyNumberFormat="1" applyAlignment="1">
      <alignment/>
    </xf>
    <xf numFmtId="38" fontId="8" fillId="0" borderId="0" xfId="17" applyFont="1" applyFill="1" applyBorder="1" applyAlignment="1">
      <alignment horizontal="left"/>
    </xf>
    <xf numFmtId="181" fontId="6" fillId="0" borderId="0" xfId="0" applyNumberFormat="1" applyFont="1" applyBorder="1" applyAlignment="1">
      <alignment/>
    </xf>
    <xf numFmtId="181" fontId="6" fillId="0" borderId="2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2" xfId="0" applyFont="1" applyBorder="1" applyAlignment="1">
      <alignment/>
    </xf>
    <xf numFmtId="181" fontId="0" fillId="0" borderId="6" xfId="0" applyNumberFormat="1" applyBorder="1" applyAlignment="1">
      <alignment horizontal="center"/>
    </xf>
    <xf numFmtId="181" fontId="7" fillId="0" borderId="17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9" xfId="0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workbookViewId="0" topLeftCell="A1">
      <selection activeCell="K8" sqref="K8"/>
    </sheetView>
  </sheetViews>
  <sheetFormatPr defaultColWidth="9.00390625" defaultRowHeight="13.5"/>
  <cols>
    <col min="1" max="1" width="7.625" style="0" customWidth="1"/>
    <col min="2" max="2" width="11.625" style="0" bestFit="1" customWidth="1"/>
    <col min="9" max="9" width="13.75390625" style="0" customWidth="1"/>
    <col min="10" max="10" width="14.75390625" style="72" customWidth="1"/>
  </cols>
  <sheetData>
    <row r="2" spans="1:11" ht="13.5">
      <c r="A2" s="56" t="s">
        <v>42</v>
      </c>
      <c r="B2" s="1"/>
      <c r="C2" s="1"/>
      <c r="D2" s="1"/>
      <c r="E2" s="1"/>
      <c r="F2" s="1"/>
      <c r="G2" s="1"/>
      <c r="H2" s="1"/>
      <c r="I2" s="1"/>
      <c r="J2" s="62"/>
      <c r="K2" s="1"/>
    </row>
    <row r="3" spans="1:11" ht="13.5">
      <c r="A3" s="2"/>
      <c r="B3" s="2"/>
      <c r="C3" s="2"/>
      <c r="D3" s="2"/>
      <c r="E3" s="2"/>
      <c r="F3" s="2"/>
      <c r="G3" s="2"/>
      <c r="H3" s="2"/>
      <c r="I3" s="2"/>
      <c r="J3" s="63"/>
      <c r="K3" s="2"/>
    </row>
    <row r="4" spans="1:11" ht="13.5">
      <c r="A4" s="9"/>
      <c r="B4" s="15"/>
      <c r="C4" s="82" t="s">
        <v>28</v>
      </c>
      <c r="D4" s="82"/>
      <c r="E4" s="82"/>
      <c r="F4" s="82" t="s">
        <v>29</v>
      </c>
      <c r="G4" s="82"/>
      <c r="H4" s="82"/>
      <c r="I4" s="52" t="s">
        <v>30</v>
      </c>
      <c r="J4" s="85" t="s">
        <v>31</v>
      </c>
      <c r="K4" s="85"/>
    </row>
    <row r="5" spans="1:11" ht="13.5">
      <c r="A5" s="10"/>
      <c r="B5" s="16"/>
      <c r="C5" s="21" t="s">
        <v>41</v>
      </c>
      <c r="D5" s="21" t="s">
        <v>37</v>
      </c>
      <c r="E5" s="21" t="s">
        <v>0</v>
      </c>
      <c r="F5" s="21" t="s">
        <v>41</v>
      </c>
      <c r="G5" s="21" t="s">
        <v>37</v>
      </c>
      <c r="H5" s="21" t="s">
        <v>0</v>
      </c>
      <c r="I5" s="54" t="s">
        <v>41</v>
      </c>
      <c r="J5" s="78" t="s">
        <v>37</v>
      </c>
      <c r="K5" s="22" t="s">
        <v>0</v>
      </c>
    </row>
    <row r="6" spans="1:11" ht="13.5">
      <c r="A6" s="10"/>
      <c r="B6" s="16"/>
      <c r="C6" s="50" t="s">
        <v>1</v>
      </c>
      <c r="D6" s="50" t="s">
        <v>1</v>
      </c>
      <c r="E6" s="51" t="s">
        <v>2</v>
      </c>
      <c r="F6" s="50" t="s">
        <v>3</v>
      </c>
      <c r="G6" s="50" t="s">
        <v>3</v>
      </c>
      <c r="H6" s="50" t="s">
        <v>2</v>
      </c>
      <c r="I6" s="55" t="s">
        <v>4</v>
      </c>
      <c r="J6" s="79" t="s">
        <v>4</v>
      </c>
      <c r="K6" s="53" t="s">
        <v>2</v>
      </c>
    </row>
    <row r="7" spans="1:11" ht="6" customHeight="1">
      <c r="A7" s="23"/>
      <c r="B7" s="24"/>
      <c r="C7" s="25"/>
      <c r="D7" s="25"/>
      <c r="E7" s="26"/>
      <c r="F7" s="42"/>
      <c r="G7" s="26"/>
      <c r="H7" s="43"/>
      <c r="I7" s="26"/>
      <c r="J7" s="64"/>
      <c r="K7" s="26"/>
    </row>
    <row r="8" spans="1:11" s="4" customFormat="1" ht="13.5">
      <c r="A8" s="83" t="s">
        <v>27</v>
      </c>
      <c r="B8" s="84"/>
      <c r="C8" s="5">
        <v>12014</v>
      </c>
      <c r="D8" s="5">
        <v>10608</v>
      </c>
      <c r="E8" s="36">
        <f>(D8-C8)/C8*100</f>
        <v>-11.703013151323455</v>
      </c>
      <c r="F8" s="44">
        <v>100558</v>
      </c>
      <c r="G8" s="5">
        <v>86647</v>
      </c>
      <c r="H8" s="36">
        <f>(G8-F8)/F8*100</f>
        <v>-13.833807354959326</v>
      </c>
      <c r="I8" s="44">
        <v>718188810</v>
      </c>
      <c r="J8" s="65">
        <v>697643286</v>
      </c>
      <c r="K8" s="36">
        <f>(J8-'第08表'!I8)/'第08表'!I8*100</f>
        <v>-2.8607413139728535</v>
      </c>
    </row>
    <row r="9" spans="1:11" s="4" customFormat="1" ht="6" customHeight="1">
      <c r="A9" s="27"/>
      <c r="B9" s="28"/>
      <c r="C9" s="29"/>
      <c r="D9" s="29"/>
      <c r="E9" s="37"/>
      <c r="F9" s="45"/>
      <c r="G9" s="29"/>
      <c r="H9" s="37"/>
      <c r="I9" s="45"/>
      <c r="J9" s="66"/>
      <c r="K9" s="37"/>
    </row>
    <row r="10" spans="1:11" ht="6" customHeight="1">
      <c r="A10" s="12"/>
      <c r="B10" s="18"/>
      <c r="C10" s="3"/>
      <c r="D10" s="3"/>
      <c r="E10" s="38"/>
      <c r="F10" s="46"/>
      <c r="G10" s="3"/>
      <c r="H10" s="38"/>
      <c r="I10" s="46"/>
      <c r="J10" s="67"/>
      <c r="K10" s="38"/>
    </row>
    <row r="11" spans="1:11" s="7" customFormat="1" ht="13.5">
      <c r="A11" s="80" t="s">
        <v>26</v>
      </c>
      <c r="B11" s="81"/>
      <c r="C11" s="6">
        <v>10272</v>
      </c>
      <c r="D11" s="6">
        <f>SUM(D17:D46)</f>
        <v>9885</v>
      </c>
      <c r="E11" s="39">
        <f>(D11-C11)/C11*100</f>
        <v>-3.7675233644859816</v>
      </c>
      <c r="F11" s="47">
        <v>89262</v>
      </c>
      <c r="G11" s="6">
        <f>SUM(G17:G46)</f>
        <v>81223</v>
      </c>
      <c r="H11" s="39">
        <f>(G11-F11)/F11*100</f>
        <v>-9.00607201272658</v>
      </c>
      <c r="I11" s="47">
        <v>666009848</v>
      </c>
      <c r="J11" s="68">
        <f>SUM(J17:J46)</f>
        <v>666740621</v>
      </c>
      <c r="K11" s="39">
        <f>(J11-'第08表'!I11)/'第08表'!I11*100</f>
        <v>0.10972405320949549</v>
      </c>
    </row>
    <row r="12" spans="1:11" s="7" customFormat="1" ht="6" customHeight="1">
      <c r="A12" s="13"/>
      <c r="B12" s="19"/>
      <c r="C12" s="6"/>
      <c r="D12" s="6"/>
      <c r="E12" s="39"/>
      <c r="F12" s="47"/>
      <c r="G12" s="6"/>
      <c r="H12" s="39"/>
      <c r="I12" s="47"/>
      <c r="J12" s="68"/>
      <c r="K12" s="39"/>
    </row>
    <row r="13" spans="1:11" s="7" customFormat="1" ht="6" customHeight="1">
      <c r="A13" s="30"/>
      <c r="B13" s="31"/>
      <c r="C13" s="32"/>
      <c r="D13" s="32"/>
      <c r="E13" s="40"/>
      <c r="F13" s="48"/>
      <c r="G13" s="32"/>
      <c r="H13" s="40"/>
      <c r="I13" s="48"/>
      <c r="J13" s="69"/>
      <c r="K13" s="40"/>
    </row>
    <row r="14" spans="1:11" s="7" customFormat="1" ht="13.5">
      <c r="A14" s="80" t="s">
        <v>39</v>
      </c>
      <c r="B14" s="81"/>
      <c r="C14" s="6">
        <v>1742</v>
      </c>
      <c r="D14" s="6">
        <f>D8-D11</f>
        <v>723</v>
      </c>
      <c r="E14" s="39">
        <f>(D14-C14)/C14*100</f>
        <v>-58.49598163030999</v>
      </c>
      <c r="F14" s="47">
        <v>11296</v>
      </c>
      <c r="G14" s="6">
        <f>G8-G11</f>
        <v>5424</v>
      </c>
      <c r="H14" s="39">
        <f>(G14-F14)/F14*100</f>
        <v>-51.98300283286119</v>
      </c>
      <c r="I14" s="47">
        <v>52178962</v>
      </c>
      <c r="J14" s="68">
        <f>J8-J11</f>
        <v>30902665</v>
      </c>
      <c r="K14" s="39">
        <f>(J14-'第08表'!I14)/'第08表'!I14*100</f>
        <v>-40.77562332497147</v>
      </c>
    </row>
    <row r="15" spans="1:11" s="7" customFormat="1" ht="6" customHeight="1">
      <c r="A15" s="33"/>
      <c r="B15" s="34"/>
      <c r="C15" s="35"/>
      <c r="D15" s="35"/>
      <c r="E15" s="41"/>
      <c r="F15" s="49"/>
      <c r="G15" s="35"/>
      <c r="H15" s="41"/>
      <c r="I15" s="49"/>
      <c r="J15" s="70"/>
      <c r="K15" s="41"/>
    </row>
    <row r="16" spans="1:11" s="7" customFormat="1" ht="6" customHeight="1">
      <c r="A16" s="13"/>
      <c r="B16" s="19"/>
      <c r="C16" s="6"/>
      <c r="D16" s="6"/>
      <c r="E16" s="39"/>
      <c r="F16" s="47"/>
      <c r="G16" s="6"/>
      <c r="H16" s="39"/>
      <c r="I16" s="47"/>
      <c r="J16" s="68"/>
      <c r="K16" s="39"/>
    </row>
    <row r="17" spans="1:11" s="7" customFormat="1" ht="18" customHeight="1">
      <c r="A17" s="13">
        <v>201</v>
      </c>
      <c r="B17" s="19" t="s">
        <v>5</v>
      </c>
      <c r="C17" s="6">
        <v>2478</v>
      </c>
      <c r="D17" s="6">
        <v>2926</v>
      </c>
      <c r="E17" s="39">
        <f aca="true" t="shared" si="0" ref="E17:E35">(D17-C17)/C17*100</f>
        <v>18.07909604519774</v>
      </c>
      <c r="F17" s="47">
        <v>23981</v>
      </c>
      <c r="G17" s="6">
        <v>26129</v>
      </c>
      <c r="H17" s="39">
        <f aca="true" t="shared" si="1" ref="H17:H35">(G17-F17)/F17*100</f>
        <v>8.957091030399065</v>
      </c>
      <c r="I17" s="47">
        <v>209350747</v>
      </c>
      <c r="J17" s="68">
        <v>253110769</v>
      </c>
      <c r="K17" s="39">
        <f>(J17-'第08表'!I17)/'第08表'!I17*100</f>
        <v>20.902730287367927</v>
      </c>
    </row>
    <row r="18" spans="1:11" s="7" customFormat="1" ht="18" customHeight="1">
      <c r="A18" s="13">
        <v>202</v>
      </c>
      <c r="B18" s="19" t="s">
        <v>6</v>
      </c>
      <c r="C18" s="6">
        <v>2431</v>
      </c>
      <c r="D18" s="6">
        <v>2374</v>
      </c>
      <c r="E18" s="39">
        <f t="shared" si="0"/>
        <v>-2.3447141094199915</v>
      </c>
      <c r="F18" s="47">
        <v>23571</v>
      </c>
      <c r="G18" s="6">
        <v>21287</v>
      </c>
      <c r="H18" s="39">
        <f t="shared" si="1"/>
        <v>-9.689873149208774</v>
      </c>
      <c r="I18" s="47">
        <v>201698200</v>
      </c>
      <c r="J18" s="68">
        <v>196679161</v>
      </c>
      <c r="K18" s="39">
        <f>(J18-'第08表'!I18)/'第08表'!I18*100</f>
        <v>-2.4883905756223905</v>
      </c>
    </row>
    <row r="19" spans="1:11" s="4" customFormat="1" ht="18" customHeight="1">
      <c r="A19" s="11">
        <v>203</v>
      </c>
      <c r="B19" s="17" t="s">
        <v>7</v>
      </c>
      <c r="C19" s="5">
        <v>919</v>
      </c>
      <c r="D19" s="5">
        <v>845</v>
      </c>
      <c r="E19" s="36">
        <f t="shared" si="0"/>
        <v>-8.052230685527748</v>
      </c>
      <c r="F19" s="44">
        <v>8375</v>
      </c>
      <c r="G19" s="5">
        <v>7464</v>
      </c>
      <c r="H19" s="36">
        <f t="shared" si="1"/>
        <v>-10.877611940298507</v>
      </c>
      <c r="I19" s="44">
        <v>54056274</v>
      </c>
      <c r="J19" s="65">
        <v>54385583</v>
      </c>
      <c r="K19" s="36">
        <f>(J19-'第08表'!I19)/'第08表'!I19*100</f>
        <v>0.6091966309035655</v>
      </c>
    </row>
    <row r="20" spans="1:11" s="7" customFormat="1" ht="18" customHeight="1">
      <c r="A20" s="13">
        <v>204</v>
      </c>
      <c r="B20" s="19" t="s">
        <v>8</v>
      </c>
      <c r="C20" s="6">
        <v>744</v>
      </c>
      <c r="D20" s="57" t="s">
        <v>38</v>
      </c>
      <c r="E20" s="57" t="s">
        <v>38</v>
      </c>
      <c r="F20" s="47">
        <v>6217</v>
      </c>
      <c r="G20" s="57" t="s">
        <v>38</v>
      </c>
      <c r="H20" s="57" t="s">
        <v>38</v>
      </c>
      <c r="I20" s="47">
        <v>56368739</v>
      </c>
      <c r="J20" s="71" t="s">
        <v>38</v>
      </c>
      <c r="K20" s="57" t="s">
        <v>38</v>
      </c>
    </row>
    <row r="21" spans="1:11" s="7" customFormat="1" ht="18" customHeight="1">
      <c r="A21" s="13">
        <v>205</v>
      </c>
      <c r="B21" s="19" t="s">
        <v>9</v>
      </c>
      <c r="C21" s="6">
        <v>132</v>
      </c>
      <c r="D21" s="6">
        <v>120</v>
      </c>
      <c r="E21" s="39">
        <f t="shared" si="0"/>
        <v>-9.090909090909092</v>
      </c>
      <c r="F21" s="47">
        <v>973</v>
      </c>
      <c r="G21" s="6">
        <v>953</v>
      </c>
      <c r="H21" s="39">
        <f t="shared" si="1"/>
        <v>-2.055498458376156</v>
      </c>
      <c r="I21" s="47">
        <v>3241595</v>
      </c>
      <c r="J21" s="68">
        <v>3155466</v>
      </c>
      <c r="K21" s="39">
        <f>(J21-'第08表'!I21)/'第08表'!I21*100</f>
        <v>-2.6569944733996693</v>
      </c>
    </row>
    <row r="22" spans="1:11" s="7" customFormat="1" ht="18" customHeight="1">
      <c r="A22" s="13"/>
      <c r="B22" s="19"/>
      <c r="C22" s="6"/>
      <c r="D22" s="6"/>
      <c r="E22" s="39"/>
      <c r="F22" s="47"/>
      <c r="G22" s="6"/>
      <c r="H22" s="39"/>
      <c r="I22" s="47"/>
      <c r="J22" s="68"/>
      <c r="K22" s="39"/>
    </row>
    <row r="23" spans="1:11" s="7" customFormat="1" ht="18" customHeight="1">
      <c r="A23" s="13">
        <v>206</v>
      </c>
      <c r="B23" s="19" t="s">
        <v>10</v>
      </c>
      <c r="C23" s="6">
        <v>305</v>
      </c>
      <c r="D23" s="6">
        <v>286</v>
      </c>
      <c r="E23" s="39">
        <f t="shared" si="0"/>
        <v>-6.229508196721312</v>
      </c>
      <c r="F23" s="47">
        <v>1951</v>
      </c>
      <c r="G23" s="6">
        <v>1755</v>
      </c>
      <c r="H23" s="39">
        <f t="shared" si="1"/>
        <v>-10.046130189646336</v>
      </c>
      <c r="I23" s="47">
        <v>12933162</v>
      </c>
      <c r="J23" s="68">
        <v>15572268</v>
      </c>
      <c r="K23" s="39">
        <f>(J23-'第08表'!I23)/'第08表'!I23*100</f>
        <v>20.405729086204904</v>
      </c>
    </row>
    <row r="24" spans="1:11" s="7" customFormat="1" ht="18" customHeight="1">
      <c r="A24" s="13">
        <v>207</v>
      </c>
      <c r="B24" s="19" t="s">
        <v>11</v>
      </c>
      <c r="C24" s="6">
        <v>213</v>
      </c>
      <c r="D24" s="6">
        <v>212</v>
      </c>
      <c r="E24" s="39">
        <f t="shared" si="0"/>
        <v>-0.4694835680751174</v>
      </c>
      <c r="F24" s="47">
        <v>1540</v>
      </c>
      <c r="G24" s="6">
        <v>1472</v>
      </c>
      <c r="H24" s="39">
        <f t="shared" si="1"/>
        <v>-4.415584415584416</v>
      </c>
      <c r="I24" s="47">
        <v>5711810</v>
      </c>
      <c r="J24" s="68">
        <v>6074830</v>
      </c>
      <c r="K24" s="39">
        <f>(J24-'第08表'!I24)/'第08表'!I24*100</f>
        <v>6.3556035652446425</v>
      </c>
    </row>
    <row r="25" spans="1:11" s="7" customFormat="1" ht="18" customHeight="1">
      <c r="A25" s="13">
        <v>208</v>
      </c>
      <c r="B25" s="19" t="s">
        <v>12</v>
      </c>
      <c r="C25" s="6">
        <v>222</v>
      </c>
      <c r="D25" s="6">
        <v>185</v>
      </c>
      <c r="E25" s="39">
        <f t="shared" si="0"/>
        <v>-16.666666666666664</v>
      </c>
      <c r="F25" s="47">
        <v>1353</v>
      </c>
      <c r="G25" s="6">
        <v>1076</v>
      </c>
      <c r="H25" s="39">
        <f t="shared" si="1"/>
        <v>-20.473022912047302</v>
      </c>
      <c r="I25" s="47">
        <v>4862696</v>
      </c>
      <c r="J25" s="68">
        <v>3632026</v>
      </c>
      <c r="K25" s="39">
        <f>(J25-'第08表'!I25)/'第08表'!I25*100</f>
        <v>-25.308388597601</v>
      </c>
    </row>
    <row r="26" spans="1:11" s="7" customFormat="1" ht="18" customHeight="1">
      <c r="A26" s="13">
        <v>209</v>
      </c>
      <c r="B26" s="19" t="s">
        <v>13</v>
      </c>
      <c r="C26" s="6">
        <v>202</v>
      </c>
      <c r="D26" s="6">
        <v>188</v>
      </c>
      <c r="E26" s="39">
        <f t="shared" si="0"/>
        <v>-6.9306930693069315</v>
      </c>
      <c r="F26" s="47">
        <v>1518</v>
      </c>
      <c r="G26" s="6">
        <v>1242</v>
      </c>
      <c r="H26" s="39">
        <f t="shared" si="1"/>
        <v>-18.181818181818183</v>
      </c>
      <c r="I26" s="47">
        <v>6421170</v>
      </c>
      <c r="J26" s="68">
        <v>6080908</v>
      </c>
      <c r="K26" s="39">
        <f>(J26-'第08表'!I26)/'第08表'!I26*100</f>
        <v>-5.299065435115407</v>
      </c>
    </row>
    <row r="27" spans="1:11" s="7" customFormat="1" ht="18" customHeight="1">
      <c r="A27" s="13">
        <v>210</v>
      </c>
      <c r="B27" s="19" t="s">
        <v>14</v>
      </c>
      <c r="C27" s="6">
        <v>852</v>
      </c>
      <c r="D27" s="6">
        <v>737</v>
      </c>
      <c r="E27" s="39">
        <f t="shared" si="0"/>
        <v>-13.497652582159624</v>
      </c>
      <c r="F27" s="47">
        <v>6674</v>
      </c>
      <c r="G27" s="6">
        <v>5681</v>
      </c>
      <c r="H27" s="39">
        <f t="shared" si="1"/>
        <v>-14.878633503146538</v>
      </c>
      <c r="I27" s="47">
        <v>43561238</v>
      </c>
      <c r="J27" s="68">
        <v>41462201</v>
      </c>
      <c r="K27" s="39">
        <f>(J27-'第08表'!I27)/'第08表'!I27*100</f>
        <v>-4.818588948275529</v>
      </c>
    </row>
    <row r="28" spans="1:11" s="7" customFormat="1" ht="18" customHeight="1">
      <c r="A28" s="13"/>
      <c r="B28" s="19"/>
      <c r="C28" s="6"/>
      <c r="D28" s="6"/>
      <c r="E28" s="39"/>
      <c r="F28" s="47"/>
      <c r="G28" s="6"/>
      <c r="H28" s="39"/>
      <c r="I28" s="47"/>
      <c r="J28" s="68"/>
      <c r="K28" s="39"/>
    </row>
    <row r="29" spans="1:11" s="7" customFormat="1" ht="18" customHeight="1">
      <c r="A29" s="13">
        <v>211</v>
      </c>
      <c r="B29" s="19" t="s">
        <v>15</v>
      </c>
      <c r="C29" s="6">
        <v>170</v>
      </c>
      <c r="D29" s="6">
        <v>253</v>
      </c>
      <c r="E29" s="39">
        <f t="shared" si="0"/>
        <v>48.8235294117647</v>
      </c>
      <c r="F29" s="47">
        <v>1363</v>
      </c>
      <c r="G29" s="6">
        <v>1803</v>
      </c>
      <c r="H29" s="39">
        <f t="shared" si="1"/>
        <v>32.281731474688186</v>
      </c>
      <c r="I29" s="47">
        <v>5870280</v>
      </c>
      <c r="J29" s="68">
        <v>11724022</v>
      </c>
      <c r="K29" s="39">
        <f>(J29-'第08表'!I29)/'第08表'!I29*100</f>
        <v>99.71827578922982</v>
      </c>
    </row>
    <row r="30" spans="1:11" s="7" customFormat="1" ht="18" customHeight="1">
      <c r="A30" s="13">
        <v>212</v>
      </c>
      <c r="B30" s="19" t="s">
        <v>16</v>
      </c>
      <c r="C30" s="6">
        <v>376</v>
      </c>
      <c r="D30" s="6">
        <v>371</v>
      </c>
      <c r="E30" s="39">
        <f t="shared" si="0"/>
        <v>-1.3297872340425532</v>
      </c>
      <c r="F30" s="47">
        <v>2864</v>
      </c>
      <c r="G30" s="6">
        <v>2566</v>
      </c>
      <c r="H30" s="39">
        <f t="shared" si="1"/>
        <v>-10.405027932960893</v>
      </c>
      <c r="I30" s="47">
        <v>19290989</v>
      </c>
      <c r="J30" s="68">
        <v>19451620</v>
      </c>
      <c r="K30" s="39">
        <f>(J30-'第08表'!I30)/'第08表'!I30*100</f>
        <v>0.8326737421290324</v>
      </c>
    </row>
    <row r="31" spans="1:11" s="7" customFormat="1" ht="18" customHeight="1">
      <c r="A31" s="13">
        <v>213</v>
      </c>
      <c r="B31" s="19" t="s">
        <v>17</v>
      </c>
      <c r="C31" s="6">
        <v>194</v>
      </c>
      <c r="D31" s="6">
        <v>236</v>
      </c>
      <c r="E31" s="39">
        <f t="shared" si="0"/>
        <v>21.649484536082475</v>
      </c>
      <c r="F31" s="47">
        <v>1407</v>
      </c>
      <c r="G31" s="6">
        <v>1584</v>
      </c>
      <c r="H31" s="39">
        <f t="shared" si="1"/>
        <v>12.57995735607676</v>
      </c>
      <c r="I31" s="47">
        <v>8653287</v>
      </c>
      <c r="J31" s="68">
        <v>10124609</v>
      </c>
      <c r="K31" s="39">
        <f>(J31-'第08表'!I31)/'第08表'!I31*100</f>
        <v>17.00304173431437</v>
      </c>
    </row>
    <row r="32" spans="1:11" s="7" customFormat="1" ht="18" customHeight="1">
      <c r="A32" s="13">
        <v>214</v>
      </c>
      <c r="B32" s="19" t="s">
        <v>18</v>
      </c>
      <c r="C32" s="6">
        <v>303</v>
      </c>
      <c r="D32" s="6">
        <v>279</v>
      </c>
      <c r="E32" s="39">
        <f t="shared" si="0"/>
        <v>-7.920792079207921</v>
      </c>
      <c r="F32" s="47">
        <v>2716</v>
      </c>
      <c r="G32" s="6">
        <v>2654</v>
      </c>
      <c r="H32" s="39">
        <f t="shared" si="1"/>
        <v>-2.2827687776141383</v>
      </c>
      <c r="I32" s="47">
        <v>13716051</v>
      </c>
      <c r="J32" s="68">
        <v>16940621</v>
      </c>
      <c r="K32" s="39">
        <f>(J32-'第08表'!I32)/'第08表'!I32*100</f>
        <v>23.509463474581715</v>
      </c>
    </row>
    <row r="33" spans="1:11" s="7" customFormat="1" ht="18" customHeight="1">
      <c r="A33" s="13">
        <v>215</v>
      </c>
      <c r="B33" s="19" t="s">
        <v>19</v>
      </c>
      <c r="C33" s="6">
        <v>131</v>
      </c>
      <c r="D33" s="6">
        <v>130</v>
      </c>
      <c r="E33" s="39">
        <f t="shared" si="0"/>
        <v>-0.7633587786259541</v>
      </c>
      <c r="F33" s="47">
        <v>703</v>
      </c>
      <c r="G33" s="6">
        <v>737</v>
      </c>
      <c r="H33" s="39">
        <f t="shared" si="1"/>
        <v>4.836415362731152</v>
      </c>
      <c r="I33" s="47">
        <v>2562635</v>
      </c>
      <c r="J33" s="68">
        <v>2789616</v>
      </c>
      <c r="K33" s="39">
        <f>(J33-'第08表'!I33)/'第08表'!I33*100</f>
        <v>8.857328491962374</v>
      </c>
    </row>
    <row r="34" spans="1:11" s="7" customFormat="1" ht="18" customHeight="1">
      <c r="A34" s="13"/>
      <c r="B34" s="19"/>
      <c r="C34" s="6"/>
      <c r="D34" s="6"/>
      <c r="E34" s="39"/>
      <c r="F34" s="47"/>
      <c r="G34" s="6"/>
      <c r="H34" s="39"/>
      <c r="I34" s="47"/>
      <c r="J34" s="68"/>
      <c r="K34" s="39"/>
    </row>
    <row r="35" spans="1:11" s="7" customFormat="1" ht="18" customHeight="1">
      <c r="A35" s="13">
        <v>216</v>
      </c>
      <c r="B35" s="19" t="s">
        <v>20</v>
      </c>
      <c r="C35" s="6">
        <v>146</v>
      </c>
      <c r="D35" s="6">
        <v>153</v>
      </c>
      <c r="E35" s="39">
        <f t="shared" si="0"/>
        <v>4.794520547945205</v>
      </c>
      <c r="F35" s="47">
        <v>1396</v>
      </c>
      <c r="G35" s="6">
        <v>1542</v>
      </c>
      <c r="H35" s="39">
        <f t="shared" si="1"/>
        <v>10.458452722063036</v>
      </c>
      <c r="I35" s="47">
        <v>9203880</v>
      </c>
      <c r="J35" s="68">
        <v>13145115</v>
      </c>
      <c r="K35" s="39">
        <f>(J35-'第08表'!I35)/'第08表'!I35*100</f>
        <v>42.821451387892935</v>
      </c>
    </row>
    <row r="36" spans="1:11" s="7" customFormat="1" ht="18" customHeight="1">
      <c r="A36" s="13">
        <v>217</v>
      </c>
      <c r="B36" s="19" t="s">
        <v>21</v>
      </c>
      <c r="C36" s="6">
        <v>60</v>
      </c>
      <c r="D36" s="57" t="s">
        <v>38</v>
      </c>
      <c r="E36" s="57" t="s">
        <v>38</v>
      </c>
      <c r="F36" s="47">
        <v>227</v>
      </c>
      <c r="G36" s="57" t="s">
        <v>38</v>
      </c>
      <c r="H36" s="57" t="s">
        <v>38</v>
      </c>
      <c r="I36" s="47">
        <v>503524</v>
      </c>
      <c r="J36" s="71" t="s">
        <v>38</v>
      </c>
      <c r="K36" s="57" t="s">
        <v>38</v>
      </c>
    </row>
    <row r="37" spans="1:11" s="7" customFormat="1" ht="18" customHeight="1">
      <c r="A37" s="13">
        <v>218</v>
      </c>
      <c r="B37" s="19" t="s">
        <v>22</v>
      </c>
      <c r="C37" s="6">
        <v>175</v>
      </c>
      <c r="D37" s="57" t="s">
        <v>38</v>
      </c>
      <c r="E37" s="57" t="s">
        <v>38</v>
      </c>
      <c r="F37" s="47">
        <v>1123</v>
      </c>
      <c r="G37" s="57" t="s">
        <v>38</v>
      </c>
      <c r="H37" s="57" t="s">
        <v>38</v>
      </c>
      <c r="I37" s="47">
        <v>4128491</v>
      </c>
      <c r="J37" s="71" t="s">
        <v>38</v>
      </c>
      <c r="K37" s="57" t="s">
        <v>38</v>
      </c>
    </row>
    <row r="38" spans="1:11" s="7" customFormat="1" ht="18" customHeight="1">
      <c r="A38" s="13">
        <v>219</v>
      </c>
      <c r="B38" s="19" t="s">
        <v>23</v>
      </c>
      <c r="C38" s="6">
        <v>117</v>
      </c>
      <c r="D38" s="6">
        <v>110</v>
      </c>
      <c r="E38" s="39">
        <f>(D38-C38)/C38*100</f>
        <v>-5.982905982905983</v>
      </c>
      <c r="F38" s="47">
        <v>714</v>
      </c>
      <c r="G38" s="6">
        <v>638</v>
      </c>
      <c r="H38" s="39">
        <f>(G38-F38)/F38*100</f>
        <v>-10.644257703081232</v>
      </c>
      <c r="I38" s="47">
        <v>2303367</v>
      </c>
      <c r="J38" s="68">
        <v>2318126</v>
      </c>
      <c r="K38" s="39">
        <f>(J38-'第08表'!I38)/'第08表'!I38*100</f>
        <v>0.6407576387088988</v>
      </c>
    </row>
    <row r="39" spans="1:11" s="7" customFormat="1" ht="18" customHeight="1">
      <c r="A39" s="13">
        <v>220</v>
      </c>
      <c r="B39" s="19" t="s">
        <v>24</v>
      </c>
      <c r="C39" s="6">
        <v>46</v>
      </c>
      <c r="D39" s="6">
        <v>42</v>
      </c>
      <c r="E39" s="39">
        <f>(D39-C39)/C39*100</f>
        <v>-8.695652173913043</v>
      </c>
      <c r="F39" s="47">
        <v>300</v>
      </c>
      <c r="G39" s="6">
        <v>181</v>
      </c>
      <c r="H39" s="39">
        <f>(G39-F39)/F39*100</f>
        <v>-39.666666666666664</v>
      </c>
      <c r="I39" s="47">
        <v>712282</v>
      </c>
      <c r="J39" s="68">
        <v>617612</v>
      </c>
      <c r="K39" s="39">
        <f>(J39-'第08表'!I39)/'第08表'!I39*100</f>
        <v>-13.291084149255491</v>
      </c>
    </row>
    <row r="40" spans="1:11" s="7" customFormat="1" ht="18" customHeight="1">
      <c r="A40" s="13"/>
      <c r="B40" s="19"/>
      <c r="C40" s="6"/>
      <c r="D40" s="6"/>
      <c r="E40" s="39"/>
      <c r="F40" s="47"/>
      <c r="G40" s="6"/>
      <c r="H40" s="39"/>
      <c r="I40" s="58"/>
      <c r="J40" s="74"/>
      <c r="K40" s="59"/>
    </row>
    <row r="41" spans="1:11" ht="18" customHeight="1">
      <c r="A41" s="13">
        <v>221</v>
      </c>
      <c r="B41" s="19" t="s">
        <v>25</v>
      </c>
      <c r="C41" s="6">
        <v>56</v>
      </c>
      <c r="D41" s="6">
        <v>51</v>
      </c>
      <c r="E41" s="39">
        <f>(D41-C41)/C41*100</f>
        <v>-8.928571428571429</v>
      </c>
      <c r="F41" s="47">
        <v>296</v>
      </c>
      <c r="G41" s="6">
        <v>243</v>
      </c>
      <c r="H41" s="39">
        <f>(G41-F41)/F41*100</f>
        <v>-17.905405405405407</v>
      </c>
      <c r="I41" s="47">
        <v>859431</v>
      </c>
      <c r="J41" s="68">
        <v>981207</v>
      </c>
      <c r="K41" s="39">
        <f>(J41-'第08表'!I41)/'第08表'!I41*100</f>
        <v>14.169374853827707</v>
      </c>
    </row>
    <row r="42" spans="1:11" ht="18" customHeight="1">
      <c r="A42" s="13">
        <v>222</v>
      </c>
      <c r="B42" s="19" t="s">
        <v>32</v>
      </c>
      <c r="C42" s="60" t="s">
        <v>38</v>
      </c>
      <c r="D42" s="8">
        <v>57</v>
      </c>
      <c r="E42" s="12" t="s">
        <v>38</v>
      </c>
      <c r="F42" s="60" t="s">
        <v>38</v>
      </c>
      <c r="G42" s="8">
        <v>230</v>
      </c>
      <c r="H42" s="12" t="s">
        <v>38</v>
      </c>
      <c r="I42" s="60" t="s">
        <v>38</v>
      </c>
      <c r="J42" s="74">
        <v>431794</v>
      </c>
      <c r="K42" s="13" t="s">
        <v>40</v>
      </c>
    </row>
    <row r="43" spans="1:11" ht="18" customHeight="1">
      <c r="A43" s="13">
        <v>223</v>
      </c>
      <c r="B43" s="19" t="s">
        <v>33</v>
      </c>
      <c r="C43" s="60" t="s">
        <v>38</v>
      </c>
      <c r="D43" s="8">
        <v>51</v>
      </c>
      <c r="E43" s="12" t="s">
        <v>38</v>
      </c>
      <c r="F43" s="60" t="s">
        <v>38</v>
      </c>
      <c r="G43" s="8">
        <v>289</v>
      </c>
      <c r="H43" s="12" t="s">
        <v>38</v>
      </c>
      <c r="I43" s="60" t="s">
        <v>38</v>
      </c>
      <c r="J43" s="74">
        <v>834767</v>
      </c>
      <c r="K43" s="13" t="s">
        <v>40</v>
      </c>
    </row>
    <row r="44" spans="1:11" ht="18" customHeight="1">
      <c r="A44" s="13">
        <v>224</v>
      </c>
      <c r="B44" s="19" t="s">
        <v>34</v>
      </c>
      <c r="C44" s="60" t="s">
        <v>38</v>
      </c>
      <c r="D44" s="8">
        <v>62</v>
      </c>
      <c r="E44" s="12" t="s">
        <v>38</v>
      </c>
      <c r="F44" s="60" t="s">
        <v>38</v>
      </c>
      <c r="G44" s="8">
        <v>400</v>
      </c>
      <c r="H44" s="12" t="s">
        <v>38</v>
      </c>
      <c r="I44" s="60" t="s">
        <v>38</v>
      </c>
      <c r="J44" s="74">
        <v>3318001</v>
      </c>
      <c r="K44" s="13" t="s">
        <v>40</v>
      </c>
    </row>
    <row r="45" spans="1:11" ht="18" customHeight="1">
      <c r="A45" s="13">
        <v>225</v>
      </c>
      <c r="B45" s="19" t="s">
        <v>35</v>
      </c>
      <c r="C45" s="60" t="s">
        <v>38</v>
      </c>
      <c r="D45" s="8">
        <v>89</v>
      </c>
      <c r="E45" s="12" t="s">
        <v>38</v>
      </c>
      <c r="F45" s="60" t="s">
        <v>38</v>
      </c>
      <c r="G45" s="8">
        <v>514</v>
      </c>
      <c r="H45" s="12" t="s">
        <v>38</v>
      </c>
      <c r="I45" s="60" t="s">
        <v>38</v>
      </c>
      <c r="J45" s="74">
        <v>1447281</v>
      </c>
      <c r="K45" s="13" t="s">
        <v>40</v>
      </c>
    </row>
    <row r="46" spans="1:11" s="7" customFormat="1" ht="18" customHeight="1">
      <c r="A46" s="14">
        <v>226</v>
      </c>
      <c r="B46" s="20" t="s">
        <v>36</v>
      </c>
      <c r="C46" s="76" t="s">
        <v>43</v>
      </c>
      <c r="D46" s="77">
        <v>128</v>
      </c>
      <c r="E46" s="14" t="s">
        <v>43</v>
      </c>
      <c r="F46" s="76" t="s">
        <v>43</v>
      </c>
      <c r="G46" s="77">
        <v>783</v>
      </c>
      <c r="H46" s="14" t="s">
        <v>43</v>
      </c>
      <c r="I46" s="76" t="s">
        <v>43</v>
      </c>
      <c r="J46" s="75">
        <v>2463018</v>
      </c>
      <c r="K46" s="14" t="s">
        <v>40</v>
      </c>
    </row>
    <row r="47" spans="10:11" ht="13.5">
      <c r="J47" s="73"/>
      <c r="K47" s="61"/>
    </row>
  </sheetData>
  <mergeCells count="6">
    <mergeCell ref="J4:K4"/>
    <mergeCell ref="F4:H4"/>
    <mergeCell ref="A8:B8"/>
    <mergeCell ref="A11:B11"/>
    <mergeCell ref="A14:B14"/>
    <mergeCell ref="C4:E4"/>
  </mergeCells>
  <printOptions/>
  <pageMargins left="0.75" right="0.75" top="1" bottom="1" header="0.512" footer="0.51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nzpc9150</dc:creator>
  <cp:keywords/>
  <dc:description/>
  <cp:lastModifiedBy>沼津市</cp:lastModifiedBy>
  <cp:lastPrinted>2009-03-24T04:00:49Z</cp:lastPrinted>
  <dcterms:created xsi:type="dcterms:W3CDTF">2003-09-12T02:47:15Z</dcterms:created>
  <dcterms:modified xsi:type="dcterms:W3CDTF">2009-03-24T04:02:00Z</dcterms:modified>
  <cp:category/>
  <cp:version/>
  <cp:contentType/>
  <cp:contentStatus/>
</cp:coreProperties>
</file>