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第09表" sheetId="1" r:id="rId1"/>
  </sheets>
  <definedNames/>
  <calcPr fullCalcOnLoad="1"/>
</workbook>
</file>

<file path=xl/sharedStrings.xml><?xml version="1.0" encoding="utf-8"?>
<sst xmlns="http://schemas.openxmlformats.org/spreadsheetml/2006/main" count="123" uniqueCount="45">
  <si>
    <t>増減率</t>
  </si>
  <si>
    <t>事業所</t>
  </si>
  <si>
    <t>％</t>
  </si>
  <si>
    <t>人</t>
  </si>
  <si>
    <t>万円</t>
  </si>
  <si>
    <t>14年</t>
  </si>
  <si>
    <t>㎡</t>
  </si>
  <si>
    <t>静岡市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</si>
  <si>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</si>
  <si>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</si>
  <si>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</si>
  <si>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</si>
  <si>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</si>
  <si>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</si>
  <si>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</si>
  <si>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</si>
  <si>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</si>
  <si>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</si>
  <si>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</si>
  <si>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</si>
  <si>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</si>
  <si>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</si>
  <si>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</si>
  <si>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</si>
  <si>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</si>
  <si>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</si>
  <si>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</si>
  <si>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</si>
  <si>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市　　　　計</t>
  </si>
  <si>
    <t>県 　     　 計</t>
  </si>
  <si>
    <t>事　業　所　数</t>
  </si>
  <si>
    <t>従　業　者　数</t>
  </si>
  <si>
    <t>売　場　面　積</t>
  </si>
  <si>
    <t>年　間　</t>
  </si>
  <si>
    <t>商　品　販　売　額</t>
  </si>
  <si>
    <t>伊豆市</t>
  </si>
  <si>
    <t>御前崎市</t>
  </si>
  <si>
    <t>菊川市</t>
  </si>
  <si>
    <t>伊豆の国市</t>
  </si>
  <si>
    <t>牧之原市</t>
  </si>
  <si>
    <t>－</t>
  </si>
  <si>
    <t>19年</t>
  </si>
  <si>
    <t>－</t>
  </si>
  <si>
    <t>町　　　　計</t>
  </si>
  <si>
    <t>第９表 　市別の事業所数、従業者数、年間商品販売額、売場面積（小売業）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</si>
</sst>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_ "/>
    <numFmt numFmtId="179" formatCode="#,##0.0;[Red]\-#,##0.0"/>
    <numFmt numFmtId="180" formatCode="#,##0_ "/>
    <numFmt numFmtId="181" formatCode="#,##0_);[Red]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8" fontId="0" fillId="0" borderId="0" xfId="17" applyBorder="1" applyAlignment="1">
      <alignment/>
    </xf>
    <xf numFmtId="0" fontId="5" fillId="0" borderId="0" xfId="0" applyFont="1" applyAlignment="1">
      <alignment/>
    </xf>
    <xf numFmtId="38" fontId="5" fillId="0" borderId="0" xfId="17" applyFont="1" applyBorder="1" applyAlignment="1">
      <alignment/>
    </xf>
    <xf numFmtId="38" fontId="5" fillId="0" borderId="0" xfId="17" applyFont="1" applyBorder="1" applyAlignment="1">
      <alignment horizontal="right"/>
    </xf>
    <xf numFmtId="38" fontId="5" fillId="0" borderId="0" xfId="17" applyFont="1" applyFill="1" applyBorder="1" applyAlignment="1">
      <alignment/>
    </xf>
    <xf numFmtId="38" fontId="6" fillId="0" borderId="0" xfId="17" applyFont="1" applyBorder="1" applyAlignment="1">
      <alignment/>
    </xf>
    <xf numFmtId="0" fontId="6" fillId="0" borderId="0" xfId="0" applyFont="1" applyAlignment="1">
      <alignment/>
    </xf>
    <xf numFmtId="38" fontId="6" fillId="0" borderId="0" xfId="17" applyFont="1" applyFill="1" applyBorder="1" applyAlignment="1">
      <alignment/>
    </xf>
    <xf numFmtId="38" fontId="6" fillId="0" borderId="0" xfId="17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8" fontId="5" fillId="0" borderId="10" xfId="17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38" fontId="6" fillId="0" borderId="8" xfId="17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8" fontId="6" fillId="0" borderId="10" xfId="17" applyFont="1" applyBorder="1" applyAlignment="1">
      <alignment/>
    </xf>
    <xf numFmtId="178" fontId="5" fillId="0" borderId="0" xfId="17" applyNumberFormat="1" applyFont="1" applyBorder="1" applyAlignment="1">
      <alignment/>
    </xf>
    <xf numFmtId="178" fontId="5" fillId="0" borderId="10" xfId="17" applyNumberFormat="1" applyFont="1" applyBorder="1" applyAlignment="1">
      <alignment/>
    </xf>
    <xf numFmtId="178" fontId="0" fillId="0" borderId="0" xfId="17" applyNumberFormat="1" applyBorder="1" applyAlignment="1">
      <alignment/>
    </xf>
    <xf numFmtId="178" fontId="6" fillId="0" borderId="0" xfId="17" applyNumberFormat="1" applyFont="1" applyBorder="1" applyAlignment="1">
      <alignment/>
    </xf>
    <xf numFmtId="178" fontId="6" fillId="0" borderId="8" xfId="17" applyNumberFormat="1" applyFont="1" applyBorder="1" applyAlignment="1">
      <alignment/>
    </xf>
    <xf numFmtId="178" fontId="6" fillId="0" borderId="10" xfId="17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38" fontId="5" fillId="0" borderId="12" xfId="17" applyFont="1" applyBorder="1" applyAlignment="1">
      <alignment/>
    </xf>
    <xf numFmtId="38" fontId="5" fillId="0" borderId="13" xfId="17" applyFont="1" applyBorder="1" applyAlignment="1">
      <alignment/>
    </xf>
    <xf numFmtId="38" fontId="0" fillId="0" borderId="12" xfId="17" applyBorder="1" applyAlignment="1">
      <alignment/>
    </xf>
    <xf numFmtId="38" fontId="6" fillId="0" borderId="12" xfId="17" applyFont="1" applyBorder="1" applyAlignment="1">
      <alignment/>
    </xf>
    <xf numFmtId="38" fontId="6" fillId="0" borderId="7" xfId="17" applyFont="1" applyBorder="1" applyAlignment="1">
      <alignment/>
    </xf>
    <xf numFmtId="38" fontId="6" fillId="0" borderId="13" xfId="17" applyFont="1" applyBorder="1" applyAlignment="1">
      <alignment/>
    </xf>
    <xf numFmtId="38" fontId="6" fillId="0" borderId="12" xfId="17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9" xfId="0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5" fillId="0" borderId="0" xfId="0" applyFont="1" applyAlignment="1">
      <alignment horizontal="left"/>
    </xf>
    <xf numFmtId="38" fontId="6" fillId="0" borderId="0" xfId="17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38" fontId="6" fillId="0" borderId="4" xfId="17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181" fontId="6" fillId="0" borderId="0" xfId="0" applyNumberFormat="1" applyFont="1" applyBorder="1" applyAlignment="1">
      <alignment horizontal="center"/>
    </xf>
    <xf numFmtId="181" fontId="6" fillId="0" borderId="12" xfId="0" applyNumberFormat="1" applyFont="1" applyBorder="1" applyAlignment="1">
      <alignment horizontal="center"/>
    </xf>
    <xf numFmtId="181" fontId="6" fillId="0" borderId="2" xfId="0" applyNumberFormat="1" applyFont="1" applyBorder="1" applyAlignment="1">
      <alignment horizontal="center"/>
    </xf>
    <xf numFmtId="181" fontId="6" fillId="0" borderId="17" xfId="0" applyNumberFormat="1" applyFont="1" applyBorder="1" applyAlignment="1">
      <alignment horizontal="center"/>
    </xf>
    <xf numFmtId="3" fontId="6" fillId="0" borderId="0" xfId="17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8" fontId="8" fillId="0" borderId="0" xfId="17" applyFont="1" applyFill="1" applyBorder="1" applyAlignment="1">
      <alignment horizontal="right"/>
    </xf>
    <xf numFmtId="38" fontId="5" fillId="0" borderId="12" xfId="17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178" fontId="5" fillId="0" borderId="4" xfId="17" applyNumberFormat="1" applyFont="1" applyBorder="1" applyAlignment="1">
      <alignment/>
    </xf>
    <xf numFmtId="178" fontId="5" fillId="0" borderId="11" xfId="17" applyNumberFormat="1" applyFont="1" applyBorder="1" applyAlignment="1">
      <alignment/>
    </xf>
    <xf numFmtId="178" fontId="0" fillId="0" borderId="4" xfId="17" applyNumberFormat="1" applyBorder="1" applyAlignment="1">
      <alignment/>
    </xf>
    <xf numFmtId="178" fontId="6" fillId="0" borderId="4" xfId="17" applyNumberFormat="1" applyFont="1" applyBorder="1" applyAlignment="1">
      <alignment/>
    </xf>
    <xf numFmtId="178" fontId="6" fillId="0" borderId="9" xfId="17" applyNumberFormat="1" applyFont="1" applyBorder="1" applyAlignment="1">
      <alignment/>
    </xf>
    <xf numFmtId="178" fontId="6" fillId="0" borderId="11" xfId="17" applyNumberFormat="1" applyFont="1" applyBorder="1" applyAlignment="1">
      <alignment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workbookViewId="0" topLeftCell="F1">
      <selection activeCell="K8" sqref="K8"/>
    </sheetView>
  </sheetViews>
  <sheetFormatPr defaultColWidth="9.00390625" defaultRowHeight="13.5"/>
  <cols>
    <col min="1" max="1" width="7.625" style="0" customWidth="1"/>
    <col min="2" max="2" width="11.625" style="0" bestFit="1" customWidth="1"/>
    <col min="9" max="9" width="13.75390625" style="0" customWidth="1"/>
    <col min="10" max="10" width="14.75390625" style="0" customWidth="1"/>
    <col min="12" max="12" width="11.125" style="0" customWidth="1"/>
    <col min="13" max="13" width="10.875" style="0" customWidth="1"/>
  </cols>
  <sheetData>
    <row r="2" spans="1:14" ht="13.5">
      <c r="A2" s="60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4" spans="1:14" ht="13.5">
      <c r="A4" s="12"/>
      <c r="B4" s="18"/>
      <c r="C4" s="91" t="s">
        <v>30</v>
      </c>
      <c r="D4" s="91"/>
      <c r="E4" s="91"/>
      <c r="F4" s="91" t="s">
        <v>31</v>
      </c>
      <c r="G4" s="91"/>
      <c r="H4" s="96"/>
      <c r="I4" s="56" t="s">
        <v>33</v>
      </c>
      <c r="J4" s="94" t="s">
        <v>34</v>
      </c>
      <c r="K4" s="95"/>
      <c r="L4" s="97" t="s">
        <v>32</v>
      </c>
      <c r="M4" s="91"/>
      <c r="N4" s="96"/>
    </row>
    <row r="5" spans="1:14" ht="13.5">
      <c r="A5" s="13"/>
      <c r="B5" s="19"/>
      <c r="C5" s="24" t="s">
        <v>5</v>
      </c>
      <c r="D5" s="24" t="s">
        <v>41</v>
      </c>
      <c r="E5" s="24" t="s">
        <v>0</v>
      </c>
      <c r="F5" s="24" t="s">
        <v>5</v>
      </c>
      <c r="G5" s="24" t="s">
        <v>41</v>
      </c>
      <c r="H5" s="25" t="s">
        <v>0</v>
      </c>
      <c r="I5" s="24" t="s">
        <v>5</v>
      </c>
      <c r="J5" s="57" t="s">
        <v>41</v>
      </c>
      <c r="K5" s="24" t="s">
        <v>0</v>
      </c>
      <c r="L5" s="57" t="s">
        <v>5</v>
      </c>
      <c r="M5" s="24" t="s">
        <v>41</v>
      </c>
      <c r="N5" s="25" t="s">
        <v>0</v>
      </c>
    </row>
    <row r="6" spans="1:14" ht="13.5">
      <c r="A6" s="13"/>
      <c r="B6" s="19"/>
      <c r="C6" s="54" t="s">
        <v>1</v>
      </c>
      <c r="D6" s="54" t="s">
        <v>1</v>
      </c>
      <c r="E6" s="54" t="s">
        <v>2</v>
      </c>
      <c r="F6" s="54" t="s">
        <v>3</v>
      </c>
      <c r="G6" s="54" t="s">
        <v>3</v>
      </c>
      <c r="H6" s="55" t="s">
        <v>2</v>
      </c>
      <c r="I6" s="59" t="s">
        <v>4</v>
      </c>
      <c r="J6" s="58" t="s">
        <v>4</v>
      </c>
      <c r="K6" s="59" t="s">
        <v>2</v>
      </c>
      <c r="L6" s="80" t="s">
        <v>6</v>
      </c>
      <c r="M6" s="54" t="s">
        <v>6</v>
      </c>
      <c r="N6" s="55" t="s">
        <v>2</v>
      </c>
    </row>
    <row r="7" spans="1:14" ht="6" customHeight="1">
      <c r="A7" s="26"/>
      <c r="B7" s="27"/>
      <c r="C7" s="28"/>
      <c r="D7" s="28"/>
      <c r="E7" s="29"/>
      <c r="F7" s="45"/>
      <c r="G7" s="29"/>
      <c r="H7" s="29"/>
      <c r="I7" s="45"/>
      <c r="J7" s="29"/>
      <c r="K7" s="46"/>
      <c r="L7" s="29"/>
      <c r="M7" s="29"/>
      <c r="N7" s="29"/>
    </row>
    <row r="8" spans="1:14" s="4" customFormat="1" ht="13.5">
      <c r="A8" s="92" t="s">
        <v>29</v>
      </c>
      <c r="B8" s="93"/>
      <c r="C8" s="5">
        <v>41877</v>
      </c>
      <c r="D8" s="5">
        <v>36786</v>
      </c>
      <c r="E8" s="39">
        <f>(D8-C8)/C8*100</f>
        <v>-12.157031305967477</v>
      </c>
      <c r="F8" s="47">
        <v>238356</v>
      </c>
      <c r="G8" s="5">
        <v>230445</v>
      </c>
      <c r="H8" s="39">
        <f>(G8-F8)/F8*100</f>
        <v>-3.3189850475758944</v>
      </c>
      <c r="I8" s="47">
        <v>408449088</v>
      </c>
      <c r="J8" s="5">
        <v>407818223</v>
      </c>
      <c r="K8" s="81">
        <f>(J8-'第09表'!I8)/'第09表'!I8*100</f>
        <v>-0.15445376634064123</v>
      </c>
      <c r="L8" s="5">
        <v>4374388</v>
      </c>
      <c r="M8" s="5">
        <v>4539358</v>
      </c>
      <c r="N8" s="39">
        <f>(M8-L8)/L8*100</f>
        <v>3.7712704039970846</v>
      </c>
    </row>
    <row r="9" spans="1:14" s="4" customFormat="1" ht="6" customHeight="1">
      <c r="A9" s="30"/>
      <c r="B9" s="31"/>
      <c r="C9" s="32"/>
      <c r="D9" s="32"/>
      <c r="E9" s="40"/>
      <c r="F9" s="48"/>
      <c r="G9" s="32"/>
      <c r="H9" s="40"/>
      <c r="I9" s="48"/>
      <c r="J9" s="32"/>
      <c r="K9" s="82"/>
      <c r="L9" s="32"/>
      <c r="M9" s="32"/>
      <c r="N9" s="40"/>
    </row>
    <row r="10" spans="1:14" ht="6" customHeight="1">
      <c r="A10" s="15"/>
      <c r="B10" s="21"/>
      <c r="C10" s="3"/>
      <c r="D10" s="3"/>
      <c r="E10" s="41"/>
      <c r="F10" s="49"/>
      <c r="G10" s="3"/>
      <c r="H10" s="41"/>
      <c r="I10" s="49"/>
      <c r="J10" s="3"/>
      <c r="K10" s="83"/>
      <c r="L10" s="3"/>
      <c r="M10" s="3"/>
      <c r="N10" s="41"/>
    </row>
    <row r="11" spans="1:14" s="9" customFormat="1" ht="13.5">
      <c r="A11" s="89" t="s">
        <v>28</v>
      </c>
      <c r="B11" s="90"/>
      <c r="C11" s="8">
        <v>32795</v>
      </c>
      <c r="D11" s="8">
        <f>SUM(D17:D46)</f>
        <v>33404</v>
      </c>
      <c r="E11" s="42">
        <f>(D11-C11)/C11*100</f>
        <v>1.8569903948772677</v>
      </c>
      <c r="F11" s="50">
        <v>193541</v>
      </c>
      <c r="G11" s="8">
        <f>SUM(G17:G46)</f>
        <v>211717</v>
      </c>
      <c r="H11" s="42">
        <f>(G11-F11)/F11*100</f>
        <v>9.391291767635797</v>
      </c>
      <c r="I11" s="50">
        <v>339914832</v>
      </c>
      <c r="J11" s="8">
        <f>SUM(J17:J46)</f>
        <v>378910205</v>
      </c>
      <c r="K11" s="84">
        <f>(J11-'第09表'!I11)/'第09表'!I11*100</f>
        <v>11.472101046770446</v>
      </c>
      <c r="L11" s="8">
        <v>3531943</v>
      </c>
      <c r="M11" s="8">
        <f>SUM(M17:M46)</f>
        <v>4207235</v>
      </c>
      <c r="N11" s="42">
        <f>(M11-L11)/L11*100</f>
        <v>19.11956110276978</v>
      </c>
    </row>
    <row r="12" spans="1:14" s="9" customFormat="1" ht="6" customHeight="1">
      <c r="A12" s="16"/>
      <c r="B12" s="22"/>
      <c r="C12" s="8"/>
      <c r="D12" s="8"/>
      <c r="E12" s="42"/>
      <c r="F12" s="50"/>
      <c r="G12" s="8"/>
      <c r="H12" s="42"/>
      <c r="I12" s="50"/>
      <c r="J12" s="8"/>
      <c r="K12" s="84"/>
      <c r="L12" s="8"/>
      <c r="M12" s="8"/>
      <c r="N12" s="42"/>
    </row>
    <row r="13" spans="1:14" s="9" customFormat="1" ht="6" customHeight="1">
      <c r="A13" s="33"/>
      <c r="B13" s="34"/>
      <c r="C13" s="35"/>
      <c r="D13" s="35"/>
      <c r="E13" s="43"/>
      <c r="F13" s="51"/>
      <c r="G13" s="35"/>
      <c r="H13" s="43"/>
      <c r="I13" s="51"/>
      <c r="J13" s="35"/>
      <c r="K13" s="85"/>
      <c r="L13" s="35"/>
      <c r="M13" s="35"/>
      <c r="N13" s="43"/>
    </row>
    <row r="14" spans="1:14" s="9" customFormat="1" ht="13.5">
      <c r="A14" s="89" t="s">
        <v>43</v>
      </c>
      <c r="B14" s="90"/>
      <c r="C14" s="8">
        <v>9082</v>
      </c>
      <c r="D14" s="8">
        <f>D8-D11</f>
        <v>3382</v>
      </c>
      <c r="E14" s="42">
        <f>(D14-C14)/C14*100</f>
        <v>-62.76150627615063</v>
      </c>
      <c r="F14" s="50">
        <v>44815</v>
      </c>
      <c r="G14" s="8">
        <f>G8-G11</f>
        <v>18728</v>
      </c>
      <c r="H14" s="42">
        <f>(G14-F14)/F14*100</f>
        <v>-58.21042061809661</v>
      </c>
      <c r="I14" s="50">
        <v>68534256</v>
      </c>
      <c r="J14" s="8">
        <f>J8-J11</f>
        <v>28908018</v>
      </c>
      <c r="K14" s="84">
        <f>(J14-'第09表'!I14)/'第09表'!I14*100</f>
        <v>-57.819607759366356</v>
      </c>
      <c r="L14" s="8">
        <v>842445</v>
      </c>
      <c r="M14" s="8">
        <f>M8-M11</f>
        <v>332123</v>
      </c>
      <c r="N14" s="42">
        <f>(M14-L14)/L14*100</f>
        <v>-60.57629874947325</v>
      </c>
    </row>
    <row r="15" spans="1:14" s="9" customFormat="1" ht="6" customHeight="1">
      <c r="A15" s="36"/>
      <c r="B15" s="37"/>
      <c r="C15" s="38"/>
      <c r="D15" s="38"/>
      <c r="E15" s="44"/>
      <c r="F15" s="52"/>
      <c r="G15" s="38"/>
      <c r="H15" s="44"/>
      <c r="I15" s="52"/>
      <c r="J15" s="38"/>
      <c r="K15" s="86"/>
      <c r="L15" s="38"/>
      <c r="M15" s="38"/>
      <c r="N15" s="44"/>
    </row>
    <row r="16" spans="1:14" s="9" customFormat="1" ht="6" customHeight="1">
      <c r="A16" s="16"/>
      <c r="B16" s="22"/>
      <c r="C16" s="8"/>
      <c r="D16" s="8"/>
      <c r="E16" s="42"/>
      <c r="F16" s="50"/>
      <c r="G16" s="8"/>
      <c r="H16" s="42"/>
      <c r="I16" s="50"/>
      <c r="J16" s="8"/>
      <c r="K16" s="84"/>
      <c r="L16" s="8"/>
      <c r="M16" s="8"/>
      <c r="N16" s="42"/>
    </row>
    <row r="17" spans="1:14" s="9" customFormat="1" ht="18" customHeight="1">
      <c r="A17" s="16">
        <v>201</v>
      </c>
      <c r="B17" s="22" t="s">
        <v>7</v>
      </c>
      <c r="C17" s="8">
        <v>5525</v>
      </c>
      <c r="D17" s="8">
        <v>7571</v>
      </c>
      <c r="E17" s="42">
        <f aca="true" t="shared" si="0" ref="E17:E35">(D17-C17)/C17*100</f>
        <v>37.0316742081448</v>
      </c>
      <c r="F17" s="50">
        <v>32576</v>
      </c>
      <c r="G17" s="8">
        <v>45665</v>
      </c>
      <c r="H17" s="42">
        <f aca="true" t="shared" si="1" ref="H17:H35">(G17-F17)/F17*100</f>
        <v>40.17988703339882</v>
      </c>
      <c r="I17" s="53">
        <v>58771535</v>
      </c>
      <c r="J17" s="11">
        <v>80718996</v>
      </c>
      <c r="K17" s="84">
        <f>(J17-'第09表'!I17)/'第09表'!I17*100</f>
        <v>37.3436919760561</v>
      </c>
      <c r="L17" s="10">
        <v>562113</v>
      </c>
      <c r="M17" s="10">
        <v>855558</v>
      </c>
      <c r="N17" s="42">
        <f>(M17-L17)/L17*100</f>
        <v>52.203916294410554</v>
      </c>
    </row>
    <row r="18" spans="1:14" s="9" customFormat="1" ht="18" customHeight="1">
      <c r="A18" s="16">
        <v>202</v>
      </c>
      <c r="B18" s="22" t="s">
        <v>8</v>
      </c>
      <c r="C18" s="8">
        <v>5845</v>
      </c>
      <c r="D18" s="8">
        <v>7081</v>
      </c>
      <c r="E18" s="42">
        <f t="shared" si="0"/>
        <v>21.146278870829768</v>
      </c>
      <c r="F18" s="50">
        <v>38500</v>
      </c>
      <c r="G18" s="8">
        <v>48385</v>
      </c>
      <c r="H18" s="42">
        <f t="shared" si="1"/>
        <v>25.675324675324674</v>
      </c>
      <c r="I18" s="53">
        <v>76994722</v>
      </c>
      <c r="J18" s="11">
        <v>93765305</v>
      </c>
      <c r="K18" s="84">
        <f>(J18-'第09表'!I18)/'第09表'!I18*100</f>
        <v>21.78147094290437</v>
      </c>
      <c r="L18" s="10">
        <v>741499</v>
      </c>
      <c r="M18" s="10">
        <v>1018047</v>
      </c>
      <c r="N18" s="42">
        <f>(M18-L18)/L18*100</f>
        <v>37.29580215212698</v>
      </c>
    </row>
    <row r="19" spans="1:14" s="4" customFormat="1" ht="18" customHeight="1">
      <c r="A19" s="14">
        <v>203</v>
      </c>
      <c r="B19" s="20" t="s">
        <v>9</v>
      </c>
      <c r="C19" s="5">
        <v>2382</v>
      </c>
      <c r="D19" s="5">
        <v>2078</v>
      </c>
      <c r="E19" s="39">
        <f t="shared" si="0"/>
        <v>-12.762384550797648</v>
      </c>
      <c r="F19" s="47">
        <v>14113</v>
      </c>
      <c r="G19" s="5">
        <v>13628</v>
      </c>
      <c r="H19" s="39">
        <f t="shared" si="1"/>
        <v>-3.436547863671792</v>
      </c>
      <c r="I19" s="79">
        <v>26906947</v>
      </c>
      <c r="J19" s="6">
        <v>24839718</v>
      </c>
      <c r="K19" s="81">
        <f>(J19-'第09表'!I19)/'第09表'!I19*100</f>
        <v>-7.6828820452948445</v>
      </c>
      <c r="L19" s="7">
        <v>250571</v>
      </c>
      <c r="M19" s="7">
        <v>263755</v>
      </c>
      <c r="N19" s="39">
        <f>(M19-L19)/L19*100</f>
        <v>5.261582545466156</v>
      </c>
    </row>
    <row r="20" spans="1:14" s="9" customFormat="1" ht="18" customHeight="1">
      <c r="A20" s="16">
        <v>204</v>
      </c>
      <c r="B20" s="22" t="s">
        <v>10</v>
      </c>
      <c r="C20" s="8">
        <v>2903</v>
      </c>
      <c r="D20" s="61" t="s">
        <v>42</v>
      </c>
      <c r="E20" s="61" t="s">
        <v>42</v>
      </c>
      <c r="F20" s="50">
        <v>14815</v>
      </c>
      <c r="G20" s="61" t="s">
        <v>42</v>
      </c>
      <c r="H20" s="61" t="s">
        <v>42</v>
      </c>
      <c r="I20" s="53">
        <v>20996487</v>
      </c>
      <c r="J20" s="61" t="s">
        <v>42</v>
      </c>
      <c r="K20" s="65" t="s">
        <v>42</v>
      </c>
      <c r="L20" s="10">
        <v>239538</v>
      </c>
      <c r="M20" s="61" t="s">
        <v>42</v>
      </c>
      <c r="N20" s="61" t="s">
        <v>42</v>
      </c>
    </row>
    <row r="21" spans="1:14" s="9" customFormat="1" ht="18" customHeight="1">
      <c r="A21" s="16">
        <v>205</v>
      </c>
      <c r="B21" s="22" t="s">
        <v>11</v>
      </c>
      <c r="C21" s="8">
        <v>693</v>
      </c>
      <c r="D21" s="8">
        <v>586</v>
      </c>
      <c r="E21" s="42">
        <f t="shared" si="0"/>
        <v>-15.44011544011544</v>
      </c>
      <c r="F21" s="50">
        <v>2775</v>
      </c>
      <c r="G21" s="8">
        <v>2541</v>
      </c>
      <c r="H21" s="42">
        <f t="shared" si="1"/>
        <v>-8.432432432432432</v>
      </c>
      <c r="I21" s="53">
        <v>3803802</v>
      </c>
      <c r="J21" s="11">
        <v>3482650</v>
      </c>
      <c r="K21" s="84">
        <f>(J21-'第09表'!I21)/'第09表'!I21*100</f>
        <v>-8.442921056353617</v>
      </c>
      <c r="L21" s="10">
        <v>40796</v>
      </c>
      <c r="M21" s="10">
        <v>39903</v>
      </c>
      <c r="N21" s="42">
        <f>(M21-L21)/L21*100</f>
        <v>-2.1889400921658986</v>
      </c>
    </row>
    <row r="22" spans="1:14" s="9" customFormat="1" ht="18" customHeight="1">
      <c r="A22" s="16"/>
      <c r="B22" s="22"/>
      <c r="C22" s="8"/>
      <c r="D22" s="8"/>
      <c r="E22" s="42"/>
      <c r="F22" s="50"/>
      <c r="G22" s="8"/>
      <c r="H22" s="42"/>
      <c r="I22" s="53"/>
      <c r="J22" s="11"/>
      <c r="K22" s="84"/>
      <c r="L22" s="10"/>
      <c r="M22" s="10"/>
      <c r="N22" s="42"/>
    </row>
    <row r="23" spans="1:14" s="9" customFormat="1" ht="18" customHeight="1">
      <c r="A23" s="16">
        <v>206</v>
      </c>
      <c r="B23" s="22" t="s">
        <v>12</v>
      </c>
      <c r="C23" s="8">
        <v>1228</v>
      </c>
      <c r="D23" s="8">
        <v>1038</v>
      </c>
      <c r="E23" s="42">
        <f t="shared" si="0"/>
        <v>-15.472312703583063</v>
      </c>
      <c r="F23" s="50">
        <v>6933</v>
      </c>
      <c r="G23" s="8">
        <v>6166</v>
      </c>
      <c r="H23" s="42">
        <f t="shared" si="1"/>
        <v>-11.063031876532525</v>
      </c>
      <c r="I23" s="53">
        <v>11306500</v>
      </c>
      <c r="J23" s="11">
        <v>10204061</v>
      </c>
      <c r="K23" s="84">
        <f>(J23-'第09表'!I23)/'第09表'!I23*100</f>
        <v>-9.750488656967232</v>
      </c>
      <c r="L23" s="10">
        <v>105940</v>
      </c>
      <c r="M23" s="10">
        <v>93722</v>
      </c>
      <c r="N23" s="42">
        <f>(M23-L23)/L23*100</f>
        <v>-11.532943175382291</v>
      </c>
    </row>
    <row r="24" spans="1:14" s="9" customFormat="1" ht="18" customHeight="1">
      <c r="A24" s="16">
        <v>207</v>
      </c>
      <c r="B24" s="22" t="s">
        <v>13</v>
      </c>
      <c r="C24" s="8">
        <v>1338</v>
      </c>
      <c r="D24" s="8">
        <v>1167</v>
      </c>
      <c r="E24" s="42">
        <f t="shared" si="0"/>
        <v>-12.780269058295964</v>
      </c>
      <c r="F24" s="50">
        <v>7539</v>
      </c>
      <c r="G24" s="8">
        <v>7253</v>
      </c>
      <c r="H24" s="42">
        <f t="shared" si="1"/>
        <v>-3.7936065791219</v>
      </c>
      <c r="I24" s="53">
        <v>11877483</v>
      </c>
      <c r="J24" s="11">
        <v>11859086</v>
      </c>
      <c r="K24" s="84">
        <f>(J24-'第09表'!I24)/'第09表'!I24*100</f>
        <v>-0.1548897186381997</v>
      </c>
      <c r="L24" s="10">
        <v>143237</v>
      </c>
      <c r="M24" s="10">
        <v>149565</v>
      </c>
      <c r="N24" s="42">
        <f>(M24-L24)/L24*100</f>
        <v>4.417852929061626</v>
      </c>
    </row>
    <row r="25" spans="1:14" s="9" customFormat="1" ht="18" customHeight="1">
      <c r="A25" s="16">
        <v>208</v>
      </c>
      <c r="B25" s="22" t="s">
        <v>14</v>
      </c>
      <c r="C25" s="8">
        <v>1195</v>
      </c>
      <c r="D25" s="8">
        <v>999</v>
      </c>
      <c r="E25" s="42">
        <f t="shared" si="0"/>
        <v>-16.401673640167363</v>
      </c>
      <c r="F25" s="50">
        <v>5765</v>
      </c>
      <c r="G25" s="8">
        <v>5330</v>
      </c>
      <c r="H25" s="42">
        <f t="shared" si="1"/>
        <v>-7.545533391153512</v>
      </c>
      <c r="I25" s="53">
        <v>9116650</v>
      </c>
      <c r="J25" s="11">
        <v>9504231</v>
      </c>
      <c r="K25" s="84">
        <f>(J25-'第09表'!I25)/'第09表'!I25*100</f>
        <v>4.251353293150444</v>
      </c>
      <c r="L25" s="10">
        <v>114192</v>
      </c>
      <c r="M25" s="10">
        <v>110650</v>
      </c>
      <c r="N25" s="42">
        <f>(M25-L25)/L25*100</f>
        <v>-3.1017934706459296</v>
      </c>
    </row>
    <row r="26" spans="1:14" s="9" customFormat="1" ht="18" customHeight="1">
      <c r="A26" s="16">
        <v>209</v>
      </c>
      <c r="B26" s="22" t="s">
        <v>15</v>
      </c>
      <c r="C26" s="8">
        <v>804</v>
      </c>
      <c r="D26" s="8">
        <v>949</v>
      </c>
      <c r="E26" s="42">
        <f t="shared" si="0"/>
        <v>18.034825870646767</v>
      </c>
      <c r="F26" s="50">
        <v>4772</v>
      </c>
      <c r="G26" s="8">
        <v>5273</v>
      </c>
      <c r="H26" s="42">
        <f t="shared" si="1"/>
        <v>10.498742665549036</v>
      </c>
      <c r="I26" s="53">
        <v>8266583</v>
      </c>
      <c r="J26" s="11">
        <v>9605134</v>
      </c>
      <c r="K26" s="84">
        <f>(J26-'第09表'!I26)/'第09表'!I26*100</f>
        <v>16.19231307542669</v>
      </c>
      <c r="L26" s="10">
        <v>84728</v>
      </c>
      <c r="M26" s="10">
        <v>109897</v>
      </c>
      <c r="N26" s="42">
        <f>(M26-L26)/L26*100</f>
        <v>29.705646303465205</v>
      </c>
    </row>
    <row r="27" spans="1:14" s="9" customFormat="1" ht="18" customHeight="1">
      <c r="A27" s="16">
        <v>210</v>
      </c>
      <c r="B27" s="22" t="s">
        <v>16</v>
      </c>
      <c r="C27" s="8">
        <v>2527</v>
      </c>
      <c r="D27" s="8">
        <v>2135</v>
      </c>
      <c r="E27" s="42">
        <f t="shared" si="0"/>
        <v>-15.512465373961218</v>
      </c>
      <c r="F27" s="50">
        <v>15373</v>
      </c>
      <c r="G27" s="8">
        <v>14508</v>
      </c>
      <c r="H27" s="42">
        <f t="shared" si="1"/>
        <v>-5.62674819488714</v>
      </c>
      <c r="I27" s="53">
        <v>26586243</v>
      </c>
      <c r="J27" s="11">
        <v>25061240</v>
      </c>
      <c r="K27" s="84">
        <f>(J27-'第09表'!I27)/'第09表'!I27*100</f>
        <v>-5.736060563352257</v>
      </c>
      <c r="L27" s="10">
        <v>276889</v>
      </c>
      <c r="M27" s="10">
        <v>262288</v>
      </c>
      <c r="N27" s="42">
        <f>(M27-L27)/L27*100</f>
        <v>-5.273232233855444</v>
      </c>
    </row>
    <row r="28" spans="1:14" s="9" customFormat="1" ht="18" customHeight="1">
      <c r="A28" s="16"/>
      <c r="B28" s="22"/>
      <c r="C28" s="8"/>
      <c r="D28" s="8"/>
      <c r="E28" s="42"/>
      <c r="F28" s="50"/>
      <c r="G28" s="8"/>
      <c r="H28" s="42"/>
      <c r="I28" s="53"/>
      <c r="J28" s="11"/>
      <c r="K28" s="84"/>
      <c r="L28" s="10"/>
      <c r="M28" s="10"/>
      <c r="N28" s="42"/>
    </row>
    <row r="29" spans="1:14" s="9" customFormat="1" ht="18" customHeight="1">
      <c r="A29" s="16">
        <v>211</v>
      </c>
      <c r="B29" s="22" t="s">
        <v>17</v>
      </c>
      <c r="C29" s="8">
        <v>858</v>
      </c>
      <c r="D29" s="8">
        <v>1301</v>
      </c>
      <c r="E29" s="42">
        <f t="shared" si="0"/>
        <v>51.63170163170163</v>
      </c>
      <c r="F29" s="50">
        <v>4958</v>
      </c>
      <c r="G29" s="8">
        <v>8579</v>
      </c>
      <c r="H29" s="42">
        <f t="shared" si="1"/>
        <v>73.03348124243647</v>
      </c>
      <c r="I29" s="53">
        <v>8589668</v>
      </c>
      <c r="J29" s="11">
        <v>14172221</v>
      </c>
      <c r="K29" s="84">
        <f>(J29-'第09表'!I29)/'第09表'!I29*100</f>
        <v>64.9914874474776</v>
      </c>
      <c r="L29" s="10">
        <v>108267</v>
      </c>
      <c r="M29" s="10">
        <v>188190</v>
      </c>
      <c r="N29" s="42">
        <f>(M29-L29)/L29*100</f>
        <v>73.82027764692842</v>
      </c>
    </row>
    <row r="30" spans="1:14" s="9" customFormat="1" ht="18" customHeight="1">
      <c r="A30" s="16">
        <v>212</v>
      </c>
      <c r="B30" s="22" t="s">
        <v>18</v>
      </c>
      <c r="C30" s="8">
        <v>1334</v>
      </c>
      <c r="D30" s="8">
        <v>1212</v>
      </c>
      <c r="E30" s="42">
        <f t="shared" si="0"/>
        <v>-9.145427286356822</v>
      </c>
      <c r="F30" s="50">
        <v>7198</v>
      </c>
      <c r="G30" s="8">
        <v>7658</v>
      </c>
      <c r="H30" s="42">
        <f t="shared" si="1"/>
        <v>6.390664073353709</v>
      </c>
      <c r="I30" s="53">
        <v>12027632</v>
      </c>
      <c r="J30" s="11">
        <v>12282243</v>
      </c>
      <c r="K30" s="84">
        <f>(J30-'第09表'!I30)/'第09表'!I30*100</f>
        <v>2.1168838554422016</v>
      </c>
      <c r="L30" s="10">
        <v>133512</v>
      </c>
      <c r="M30" s="10">
        <v>150162</v>
      </c>
      <c r="N30" s="42">
        <f>(M30-L30)/L30*100</f>
        <v>12.470789142548984</v>
      </c>
    </row>
    <row r="31" spans="1:14" s="9" customFormat="1" ht="18" customHeight="1">
      <c r="A31" s="16">
        <v>213</v>
      </c>
      <c r="B31" s="22" t="s">
        <v>19</v>
      </c>
      <c r="C31" s="8">
        <v>849</v>
      </c>
      <c r="D31" s="8">
        <v>1055</v>
      </c>
      <c r="E31" s="42">
        <f t="shared" si="0"/>
        <v>24.263839811542994</v>
      </c>
      <c r="F31" s="50">
        <v>5312</v>
      </c>
      <c r="G31" s="8">
        <v>6760</v>
      </c>
      <c r="H31" s="42">
        <f t="shared" si="1"/>
        <v>27.259036144578314</v>
      </c>
      <c r="I31" s="53">
        <v>9321356</v>
      </c>
      <c r="J31" s="11">
        <v>12198980</v>
      </c>
      <c r="K31" s="84">
        <f>(J31-'第09表'!I31)/'第09表'!I31*100</f>
        <v>30.87130241565712</v>
      </c>
      <c r="L31" s="10">
        <v>98396</v>
      </c>
      <c r="M31" s="10">
        <v>154608</v>
      </c>
      <c r="N31" s="42">
        <f>(M31-L31)/L31*100</f>
        <v>57.12833855034758</v>
      </c>
    </row>
    <row r="32" spans="1:14" s="9" customFormat="1" ht="18" customHeight="1">
      <c r="A32" s="16">
        <v>214</v>
      </c>
      <c r="B32" s="22" t="s">
        <v>20</v>
      </c>
      <c r="C32" s="8">
        <v>1387</v>
      </c>
      <c r="D32" s="8">
        <v>1229</v>
      </c>
      <c r="E32" s="42">
        <f t="shared" si="0"/>
        <v>-11.391492429704398</v>
      </c>
      <c r="F32" s="50">
        <v>8601</v>
      </c>
      <c r="G32" s="8">
        <v>7632</v>
      </c>
      <c r="H32" s="42">
        <f t="shared" si="1"/>
        <v>-11.266131845134286</v>
      </c>
      <c r="I32" s="53">
        <v>14711265</v>
      </c>
      <c r="J32" s="11">
        <v>13880165</v>
      </c>
      <c r="K32" s="84">
        <f>(J32-'第09表'!I32)/'第09表'!I32*100</f>
        <v>-5.64941220214577</v>
      </c>
      <c r="L32" s="10">
        <v>178345</v>
      </c>
      <c r="M32" s="10">
        <v>169774</v>
      </c>
      <c r="N32" s="42">
        <f>(M32-L32)/L32*100</f>
        <v>-4.805853822647117</v>
      </c>
    </row>
    <row r="33" spans="1:14" s="9" customFormat="1" ht="18" customHeight="1">
      <c r="A33" s="16">
        <v>215</v>
      </c>
      <c r="B33" s="22" t="s">
        <v>21</v>
      </c>
      <c r="C33" s="8">
        <v>870</v>
      </c>
      <c r="D33" s="8">
        <v>865</v>
      </c>
      <c r="E33" s="42">
        <f t="shared" si="0"/>
        <v>-0.5747126436781609</v>
      </c>
      <c r="F33" s="50">
        <v>6046</v>
      </c>
      <c r="G33" s="8">
        <v>7079</v>
      </c>
      <c r="H33" s="42">
        <f t="shared" si="1"/>
        <v>17.085676480317566</v>
      </c>
      <c r="I33" s="53">
        <v>12088666</v>
      </c>
      <c r="J33" s="11">
        <v>14599890</v>
      </c>
      <c r="K33" s="84">
        <f>(J33-'第09表'!I33)/'第09表'!I33*100</f>
        <v>20.773375656172487</v>
      </c>
      <c r="L33" s="10">
        <v>116268</v>
      </c>
      <c r="M33" s="10">
        <v>135098</v>
      </c>
      <c r="N33" s="42">
        <f>(M33-L33)/L33*100</f>
        <v>16.195341796539033</v>
      </c>
    </row>
    <row r="34" spans="1:14" s="9" customFormat="1" ht="18" customHeight="1">
      <c r="A34" s="16"/>
      <c r="B34" s="22"/>
      <c r="C34" s="8"/>
      <c r="D34" s="8"/>
      <c r="E34" s="42"/>
      <c r="F34" s="50"/>
      <c r="G34" s="8"/>
      <c r="H34" s="42"/>
      <c r="I34" s="53"/>
      <c r="J34" s="11"/>
      <c r="K34" s="84"/>
      <c r="L34" s="10"/>
      <c r="M34" s="10"/>
      <c r="N34" s="42"/>
    </row>
    <row r="35" spans="1:14" s="9" customFormat="1" ht="18" customHeight="1">
      <c r="A35" s="16">
        <v>216</v>
      </c>
      <c r="B35" s="22" t="s">
        <v>22</v>
      </c>
      <c r="C35" s="8">
        <v>669</v>
      </c>
      <c r="D35" s="8">
        <v>703</v>
      </c>
      <c r="E35" s="42">
        <f t="shared" si="0"/>
        <v>5.082212257100149</v>
      </c>
      <c r="F35" s="50">
        <v>4765</v>
      </c>
      <c r="G35" s="8">
        <v>5270</v>
      </c>
      <c r="H35" s="42">
        <f t="shared" si="1"/>
        <v>10.598111227701994</v>
      </c>
      <c r="I35" s="53">
        <v>7522904</v>
      </c>
      <c r="J35" s="11">
        <v>9712934</v>
      </c>
      <c r="K35" s="84">
        <f>(J35-'第09表'!I35)/'第09表'!I35*100</f>
        <v>29.111497368569374</v>
      </c>
      <c r="L35" s="10">
        <v>99000</v>
      </c>
      <c r="M35" s="10">
        <v>112616</v>
      </c>
      <c r="N35" s="42">
        <f>(M35-L35)/L35*100</f>
        <v>13.753535353535353</v>
      </c>
    </row>
    <row r="36" spans="1:14" s="9" customFormat="1" ht="18" customHeight="1">
      <c r="A36" s="16">
        <v>217</v>
      </c>
      <c r="B36" s="22" t="s">
        <v>23</v>
      </c>
      <c r="C36" s="8">
        <v>309</v>
      </c>
      <c r="D36" s="61" t="s">
        <v>42</v>
      </c>
      <c r="E36" s="61" t="s">
        <v>42</v>
      </c>
      <c r="F36" s="50">
        <v>1261</v>
      </c>
      <c r="G36" s="61" t="s">
        <v>42</v>
      </c>
      <c r="H36" s="61" t="s">
        <v>42</v>
      </c>
      <c r="I36" s="53">
        <v>1473270</v>
      </c>
      <c r="J36" s="61" t="s">
        <v>42</v>
      </c>
      <c r="K36" s="65" t="s">
        <v>42</v>
      </c>
      <c r="L36" s="10">
        <v>24066</v>
      </c>
      <c r="M36" s="61" t="s">
        <v>42</v>
      </c>
      <c r="N36" s="61" t="s">
        <v>42</v>
      </c>
    </row>
    <row r="37" spans="1:14" s="9" customFormat="1" ht="18" customHeight="1">
      <c r="A37" s="16">
        <v>218</v>
      </c>
      <c r="B37" s="22" t="s">
        <v>24</v>
      </c>
      <c r="C37" s="8">
        <v>754</v>
      </c>
      <c r="D37" s="61" t="s">
        <v>42</v>
      </c>
      <c r="E37" s="61" t="s">
        <v>42</v>
      </c>
      <c r="F37" s="50">
        <v>4435</v>
      </c>
      <c r="G37" s="61" t="s">
        <v>42</v>
      </c>
      <c r="H37" s="61" t="s">
        <v>42</v>
      </c>
      <c r="I37" s="53">
        <v>7361760</v>
      </c>
      <c r="J37" s="61" t="s">
        <v>42</v>
      </c>
      <c r="K37" s="65" t="s">
        <v>42</v>
      </c>
      <c r="L37" s="10">
        <v>82582</v>
      </c>
      <c r="M37" s="61" t="s">
        <v>42</v>
      </c>
      <c r="N37" s="61" t="s">
        <v>42</v>
      </c>
    </row>
    <row r="38" spans="1:14" s="9" customFormat="1" ht="18" customHeight="1">
      <c r="A38" s="16">
        <v>219</v>
      </c>
      <c r="B38" s="22" t="s">
        <v>25</v>
      </c>
      <c r="C38" s="8">
        <v>556</v>
      </c>
      <c r="D38" s="8">
        <v>483</v>
      </c>
      <c r="E38" s="42">
        <f>(D38-C38)/C38*100</f>
        <v>-13.129496402877697</v>
      </c>
      <c r="F38" s="50">
        <v>2527</v>
      </c>
      <c r="G38" s="8">
        <v>2199</v>
      </c>
      <c r="H38" s="42">
        <f>(G38-F38)/F38*100</f>
        <v>-12.97981796596755</v>
      </c>
      <c r="I38" s="53">
        <v>3679958</v>
      </c>
      <c r="J38" s="11">
        <v>3140194</v>
      </c>
      <c r="K38" s="84">
        <f>(J38-'第09表'!I38)/'第09表'!I38*100</f>
        <v>-14.667667402725792</v>
      </c>
      <c r="L38" s="10">
        <v>41111</v>
      </c>
      <c r="M38" s="10">
        <v>37955</v>
      </c>
      <c r="N38" s="42">
        <f>(M38-L38)/L38*100</f>
        <v>-7.6767775048040665</v>
      </c>
    </row>
    <row r="39" spans="1:14" s="9" customFormat="1" ht="18" customHeight="1">
      <c r="A39" s="16">
        <v>220</v>
      </c>
      <c r="B39" s="22" t="s">
        <v>26</v>
      </c>
      <c r="C39" s="8">
        <v>386</v>
      </c>
      <c r="D39" s="8">
        <v>368</v>
      </c>
      <c r="E39" s="42">
        <f>(D39-C39)/C39*100</f>
        <v>-4.66321243523316</v>
      </c>
      <c r="F39" s="50">
        <v>2883</v>
      </c>
      <c r="G39" s="8">
        <v>2785</v>
      </c>
      <c r="H39" s="42">
        <f>(G39-F39)/F39*100</f>
        <v>-3.3992369060006937</v>
      </c>
      <c r="I39" s="53">
        <v>5232490</v>
      </c>
      <c r="J39" s="11">
        <v>5202825</v>
      </c>
      <c r="K39" s="84">
        <f>(J39-'第09表'!I39)/'第09表'!I39*100</f>
        <v>-0.5669384939101652</v>
      </c>
      <c r="L39" s="10">
        <v>46325</v>
      </c>
      <c r="M39" s="10">
        <v>47944</v>
      </c>
      <c r="N39" s="42">
        <f>(M39-L39)/L39*100</f>
        <v>3.49487317862925</v>
      </c>
    </row>
    <row r="40" spans="1:14" s="9" customFormat="1" ht="18" customHeight="1">
      <c r="A40" s="16"/>
      <c r="B40" s="22"/>
      <c r="C40" s="63"/>
      <c r="D40" s="64"/>
      <c r="E40" s="42"/>
      <c r="F40" s="63"/>
      <c r="G40" s="64"/>
      <c r="H40" s="42"/>
      <c r="I40" s="63"/>
      <c r="J40" s="64"/>
      <c r="K40" s="62"/>
      <c r="N40" s="42"/>
    </row>
    <row r="41" spans="1:14" ht="18" customHeight="1">
      <c r="A41" s="16">
        <v>221</v>
      </c>
      <c r="B41" s="22" t="s">
        <v>27</v>
      </c>
      <c r="C41" s="50">
        <v>383</v>
      </c>
      <c r="D41" s="8">
        <v>331</v>
      </c>
      <c r="E41" s="42">
        <f>(D41-C41)/C41*100</f>
        <v>-13.577023498694519</v>
      </c>
      <c r="F41" s="50">
        <v>2394</v>
      </c>
      <c r="G41" s="8">
        <v>2059</v>
      </c>
      <c r="H41" s="42">
        <f>(G41-F41)/F41*100</f>
        <v>-13.993316624895572</v>
      </c>
      <c r="I41" s="53">
        <v>3278911</v>
      </c>
      <c r="J41" s="11">
        <v>3175702</v>
      </c>
      <c r="K41" s="84">
        <f>(J41-'第09表'!I41)/'第09表'!I41*100</f>
        <v>-3.147660915468581</v>
      </c>
      <c r="L41" s="10">
        <v>44568</v>
      </c>
      <c r="M41" s="10">
        <v>43657</v>
      </c>
      <c r="N41" s="42">
        <f>(M41-L41)/L41*100</f>
        <v>-2.0440674923712083</v>
      </c>
    </row>
    <row r="42" spans="1:14" ht="18" customHeight="1">
      <c r="A42" s="16">
        <v>222</v>
      </c>
      <c r="B42" s="22" t="s">
        <v>35</v>
      </c>
      <c r="C42" s="68" t="s">
        <v>42</v>
      </c>
      <c r="D42" s="10">
        <v>454</v>
      </c>
      <c r="E42" s="15" t="s">
        <v>42</v>
      </c>
      <c r="F42" s="68" t="s">
        <v>42</v>
      </c>
      <c r="G42" s="10">
        <v>2218</v>
      </c>
      <c r="H42" s="15" t="s">
        <v>42</v>
      </c>
      <c r="I42" s="68" t="s">
        <v>42</v>
      </c>
      <c r="J42" s="66">
        <v>3143968</v>
      </c>
      <c r="K42" s="87" t="s">
        <v>40</v>
      </c>
      <c r="L42" s="76" t="s">
        <v>40</v>
      </c>
      <c r="M42" s="66">
        <v>42364</v>
      </c>
      <c r="N42" s="76" t="s">
        <v>40</v>
      </c>
    </row>
    <row r="43" spans="1:14" ht="18" customHeight="1">
      <c r="A43" s="16">
        <v>223</v>
      </c>
      <c r="B43" s="22" t="s">
        <v>36</v>
      </c>
      <c r="C43" s="68" t="s">
        <v>42</v>
      </c>
      <c r="D43" s="10">
        <v>333</v>
      </c>
      <c r="E43" s="15" t="s">
        <v>42</v>
      </c>
      <c r="F43" s="68" t="s">
        <v>42</v>
      </c>
      <c r="G43" s="10">
        <v>2092</v>
      </c>
      <c r="H43" s="15" t="s">
        <v>42</v>
      </c>
      <c r="I43" s="68" t="s">
        <v>42</v>
      </c>
      <c r="J43" s="66">
        <v>3135766</v>
      </c>
      <c r="K43" s="87" t="s">
        <v>40</v>
      </c>
      <c r="L43" s="76" t="s">
        <v>40</v>
      </c>
      <c r="M43" s="66">
        <v>52350</v>
      </c>
      <c r="N43" s="76" t="s">
        <v>40</v>
      </c>
    </row>
    <row r="44" spans="1:14" ht="18" customHeight="1">
      <c r="A44" s="16">
        <v>224</v>
      </c>
      <c r="B44" s="22" t="s">
        <v>37</v>
      </c>
      <c r="C44" s="68" t="s">
        <v>42</v>
      </c>
      <c r="D44" s="10">
        <v>378</v>
      </c>
      <c r="E44" s="15" t="s">
        <v>42</v>
      </c>
      <c r="F44" s="68" t="s">
        <v>42</v>
      </c>
      <c r="G44" s="10">
        <v>2256</v>
      </c>
      <c r="H44" s="15" t="s">
        <v>42</v>
      </c>
      <c r="I44" s="68" t="s">
        <v>42</v>
      </c>
      <c r="J44" s="66">
        <v>4417811</v>
      </c>
      <c r="K44" s="87" t="s">
        <v>40</v>
      </c>
      <c r="L44" s="76" t="s">
        <v>40</v>
      </c>
      <c r="M44" s="66">
        <v>46658</v>
      </c>
      <c r="N44" s="76" t="s">
        <v>40</v>
      </c>
    </row>
    <row r="45" spans="1:14" ht="18" customHeight="1">
      <c r="A45" s="16">
        <v>225</v>
      </c>
      <c r="B45" s="22" t="s">
        <v>38</v>
      </c>
      <c r="C45" s="68" t="s">
        <v>42</v>
      </c>
      <c r="D45" s="75">
        <v>497</v>
      </c>
      <c r="E45" s="71" t="s">
        <v>40</v>
      </c>
      <c r="F45" s="72" t="s">
        <v>40</v>
      </c>
      <c r="G45" s="75">
        <v>3011</v>
      </c>
      <c r="H45" s="15" t="s">
        <v>42</v>
      </c>
      <c r="I45" s="68" t="s">
        <v>42</v>
      </c>
      <c r="J45" s="66">
        <v>4931324</v>
      </c>
      <c r="K45" s="87" t="s">
        <v>40</v>
      </c>
      <c r="L45" s="76" t="s">
        <v>40</v>
      </c>
      <c r="M45" s="66">
        <v>55590</v>
      </c>
      <c r="N45" s="76" t="s">
        <v>40</v>
      </c>
    </row>
    <row r="46" spans="1:14" ht="18" customHeight="1">
      <c r="A46" s="17">
        <v>226</v>
      </c>
      <c r="B46" s="23" t="s">
        <v>39</v>
      </c>
      <c r="C46" s="69" t="s">
        <v>42</v>
      </c>
      <c r="D46" s="67">
        <v>591</v>
      </c>
      <c r="E46" s="73" t="s">
        <v>40</v>
      </c>
      <c r="F46" s="74" t="s">
        <v>40</v>
      </c>
      <c r="G46" s="67">
        <v>3370</v>
      </c>
      <c r="H46" s="70" t="s">
        <v>42</v>
      </c>
      <c r="I46" s="69" t="s">
        <v>42</v>
      </c>
      <c r="J46" s="67">
        <v>5875761</v>
      </c>
      <c r="K46" s="88" t="s">
        <v>40</v>
      </c>
      <c r="L46" s="77" t="s">
        <v>40</v>
      </c>
      <c r="M46" s="67">
        <v>66884</v>
      </c>
      <c r="N46" s="77" t="s">
        <v>40</v>
      </c>
    </row>
    <row r="47" ht="13.5">
      <c r="N47" s="78"/>
    </row>
  </sheetData>
  <mergeCells count="7">
    <mergeCell ref="L4:N4"/>
    <mergeCell ref="J4:K4"/>
    <mergeCell ref="A14:B14"/>
    <mergeCell ref="F4:H4"/>
    <mergeCell ref="C4:E4"/>
    <mergeCell ref="A11:B11"/>
    <mergeCell ref="A8:B8"/>
  </mergeCells>
  <printOptions/>
  <pageMargins left="0.75" right="0.75" top="1" bottom="1" header="0.512" footer="0.512"/>
  <pageSetup horizontalDpi="300" verticalDpi="300" orientation="portrait" paperSize="9" r:id="rId1"/>
  <headerFooter alignWithMargins="0">
    <oddFooter>&amp;C- 54 -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nzpc9150</dc:creator>
  <cp:keywords/>
  <dc:description/>
  <cp:lastModifiedBy>沼津市</cp:lastModifiedBy>
  <cp:lastPrinted>2009-03-12T06:03:40Z</cp:lastPrinted>
  <dcterms:created xsi:type="dcterms:W3CDTF">2003-09-12T02:47:15Z</dcterms:created>
  <dcterms:modified xsi:type="dcterms:W3CDTF">2009-03-24T04:03:25Z</dcterms:modified>
  <cp:category/>
  <cp:version/>
  <cp:contentType/>
  <cp:contentStatus/>
</cp:coreProperties>
</file>